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3"/>
  </bookViews>
  <sheets>
    <sheet name="IS" sheetId="1" r:id="rId1"/>
    <sheet name="BS" sheetId="2" r:id="rId2"/>
    <sheet name="CF " sheetId="3" r:id="rId3"/>
    <sheet name="SCE" sheetId="4" r:id="rId4"/>
  </sheets>
  <definedNames/>
  <calcPr fullCalcOnLoad="1"/>
</workbook>
</file>

<file path=xl/sharedStrings.xml><?xml version="1.0" encoding="utf-8"?>
<sst xmlns="http://schemas.openxmlformats.org/spreadsheetml/2006/main" count="125" uniqueCount="101">
  <si>
    <t>Отчет за Доходите</t>
  </si>
  <si>
    <t>В хиляди BGN</t>
  </si>
  <si>
    <t>Бележ.</t>
  </si>
  <si>
    <t>Записани бруто премии</t>
  </si>
  <si>
    <t>Отстъпени премии на презастраховател</t>
  </si>
  <si>
    <t>Нетни премии</t>
  </si>
  <si>
    <t>Промяна в брутния размер на пренос-премийния резерв</t>
  </si>
  <si>
    <t>Дял на презастрахователя в промяната на пренос-премийния резерв</t>
  </si>
  <si>
    <t>Нетни спечелени премии</t>
  </si>
  <si>
    <t>Приходи от такси и комисиони</t>
  </si>
  <si>
    <t>Финансови приходи</t>
  </si>
  <si>
    <t>Други оперативни приходи</t>
  </si>
  <si>
    <t xml:space="preserve">Нетни приходи </t>
  </si>
  <si>
    <t>Настъпили щети, нетни от презастраховане</t>
  </si>
  <si>
    <t>Аквизиционни разходи</t>
  </si>
  <si>
    <t>Административни разходи</t>
  </si>
  <si>
    <t>Финансови разходи</t>
  </si>
  <si>
    <t>Други оперативни разходи</t>
  </si>
  <si>
    <t>Оперативна печалба</t>
  </si>
  <si>
    <t>Други приходи (разходи)</t>
  </si>
  <si>
    <t>Печалба (загуба) за периода</t>
  </si>
  <si>
    <t>Баланс</t>
  </si>
  <si>
    <t>Към 30 Юни 2009</t>
  </si>
  <si>
    <t>Активи</t>
  </si>
  <si>
    <t>Нематериални активи</t>
  </si>
  <si>
    <t>Имоти, сгради, съоръжения и оборудване</t>
  </si>
  <si>
    <t>Инвестиционни имоти</t>
  </si>
  <si>
    <t>Финансови активи</t>
  </si>
  <si>
    <t>Дял на презастрахователите в техническите резерви</t>
  </si>
  <si>
    <t>Активи по отсрочени данъци</t>
  </si>
  <si>
    <t>Вземания и други активи</t>
  </si>
  <si>
    <t>Предоставени заеми</t>
  </si>
  <si>
    <t>Парични средства и парични еквиваленти</t>
  </si>
  <si>
    <t>Общо активи</t>
  </si>
  <si>
    <t>Пасиви</t>
  </si>
  <si>
    <t>Застрахователни резерви</t>
  </si>
  <si>
    <t>Пасиви по отсрочени данъци</t>
  </si>
  <si>
    <t>Получени заеми</t>
  </si>
  <si>
    <t>Общо пасиви</t>
  </si>
  <si>
    <t>Капитал и резерви</t>
  </si>
  <si>
    <t>Основен капитал</t>
  </si>
  <si>
    <t>Резерви</t>
  </si>
  <si>
    <t>Неразпределена печалба (непокрита загуба)</t>
  </si>
  <si>
    <t>Общо капитал и резерви</t>
  </si>
  <si>
    <t>Общо капитал и пасиви</t>
  </si>
  <si>
    <t>Отчет за Паричните Потоци</t>
  </si>
  <si>
    <t>Оперативна дейност</t>
  </si>
  <si>
    <t>Получени премии от пряко застраховане</t>
  </si>
  <si>
    <t xml:space="preserve">Получени презастрахователни премии </t>
  </si>
  <si>
    <t>Платени презастрахователни премии</t>
  </si>
  <si>
    <t>Платени обезщетения и суми от пряко 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</si>
  <si>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</si>
  <si>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</si>
  <si>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</si>
  <si>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</si>
  <si>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 xml:space="preserve">Получени дивиденти </t>
  </si>
  <si>
    <t xml:space="preserve">Получени лихви      </t>
  </si>
  <si>
    <t xml:space="preserve">Платени корпоративни данъци </t>
  </si>
  <si>
    <t>Други парични потоци от оперативна дейност</t>
  </si>
  <si>
    <t>Нетни парични потоци от оперативна дейност</t>
  </si>
  <si>
    <t>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</si>
  <si>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</si>
  <si>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</si>
  <si>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</si>
  <si>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</si>
  <si>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</si>
  <si>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</si>
  <si>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</si>
  <si>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</t>
  </si>
  <si>
    <t>Финансова дейност</t>
  </si>
  <si>
    <t>Платени лихви</t>
  </si>
  <si>
    <t>Парични потоци, свързани с получени заеми</t>
  </si>
  <si>
    <t>Други парични потоци от финансова дейност</t>
  </si>
  <si>
    <t>Нетни парични потоци от финансова дейност</t>
  </si>
  <si>
    <t>Нетно увеличение (намаление) на парични средства и парични еквиваленти</t>
  </si>
  <si>
    <t>Парични средства и парични еквиваленти в началото на периода</t>
  </si>
  <si>
    <t>Парични средства и парични еквиваленти в края на периода</t>
  </si>
  <si>
    <t>Отчет за промените в собствения капитал</t>
  </si>
  <si>
    <t>Акционерен капитал</t>
  </si>
  <si>
    <t>Законов резерв</t>
  </si>
  <si>
    <t>Премиен резерв</t>
  </si>
  <si>
    <t>Други резерви</t>
  </si>
  <si>
    <t>Преоценъчен резерв</t>
  </si>
  <si>
    <t>Неразпределена печалба</t>
  </si>
  <si>
    <t>Общо</t>
  </si>
  <si>
    <t xml:space="preserve">Салдо към 1 Януари 2008 г. </t>
  </si>
  <si>
    <t>Печалба за 2007 година</t>
  </si>
  <si>
    <t>Увеличение на акционерния капитал</t>
  </si>
  <si>
    <t>Разпределение на печалбата</t>
  </si>
  <si>
    <t>Разпределение на дивиденти</t>
  </si>
  <si>
    <t>Ефект на отсрочения данък</t>
  </si>
  <si>
    <t>Други промени – опишете!</t>
  </si>
  <si>
    <t>Салдо към 1 Януари 2009 г.</t>
  </si>
  <si>
    <t>Печалба за текущата година</t>
  </si>
  <si>
    <r>
      <t>Задължения по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презастрахователни договори и други задължения</t>
    </r>
  </si>
  <si>
    <t>Изготвил:</t>
  </si>
  <si>
    <t xml:space="preserve">                В.Маринов </t>
  </si>
  <si>
    <t>Представляващ:</t>
  </si>
  <si>
    <t xml:space="preserve">              Антон Пиронски </t>
  </si>
  <si>
    <t>Салдо към 30 Юни 2009 г.</t>
  </si>
  <si>
    <t>"ЗД Евроинс" АД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</si>
</sst>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[Red]\(#,##0\)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9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double"/>
    </border>
    <border>
      <left/>
      <right/>
      <top/>
      <bottom style="double"/>
    </border>
    <border>
      <left/>
      <right/>
      <top/>
      <bottom style="medium">
        <color indexed="8"/>
      </bottom>
    </border>
    <border>
      <left/>
      <right/>
      <top style="medium"/>
      <bottom/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" fontId="17" fillId="0" borderId="9">
      <alignment horizontal="right"/>
      <protection/>
    </xf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4" fontId="21" fillId="20" borderId="0" xfId="0" applyNumberFormat="1" applyFont="1" applyFill="1" applyAlignment="1">
      <alignment horizontal="left"/>
    </xf>
    <xf numFmtId="0" fontId="22" fillId="20" borderId="0" xfId="0" applyFont="1" applyFill="1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justify" vertical="top"/>
    </xf>
    <xf numFmtId="0" fontId="21" fillId="0" borderId="0" xfId="0" applyFont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0" xfId="0" applyFont="1" applyAlignment="1">
      <alignment horizontal="justify" vertical="top"/>
    </xf>
    <xf numFmtId="0" fontId="22" fillId="0" borderId="0" xfId="0" applyFont="1" applyAlignment="1">
      <alignment horizontal="justify" vertical="top" wrapText="1"/>
    </xf>
    <xf numFmtId="0" fontId="22" fillId="0" borderId="0" xfId="0" applyFont="1" applyAlignment="1">
      <alignment horizontal="right" vertical="top" wrapText="1"/>
    </xf>
    <xf numFmtId="0" fontId="21" fillId="0" borderId="0" xfId="0" applyFont="1" applyAlignment="1">
      <alignment horizontal="justify" vertical="top"/>
    </xf>
    <xf numFmtId="0" fontId="22" fillId="0" borderId="0" xfId="0" applyFont="1" applyBorder="1" applyAlignment="1">
      <alignment horizontal="righ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 wrapText="1"/>
    </xf>
    <xf numFmtId="172" fontId="22" fillId="0" borderId="0" xfId="0" applyNumberFormat="1" applyFont="1" applyAlignment="1">
      <alignment/>
    </xf>
    <xf numFmtId="172" fontId="22" fillId="0" borderId="0" xfId="0" applyNumberFormat="1" applyFont="1" applyBorder="1" applyAlignment="1">
      <alignment/>
    </xf>
    <xf numFmtId="172" fontId="22" fillId="0" borderId="11" xfId="0" applyNumberFormat="1" applyFont="1" applyBorder="1" applyAlignment="1">
      <alignment horizontal="right" vertical="top" wrapText="1"/>
    </xf>
    <xf numFmtId="172" fontId="22" fillId="0" borderId="0" xfId="0" applyNumberFormat="1" applyFont="1" applyBorder="1" applyAlignment="1">
      <alignment horizontal="right" vertical="top" wrapText="1"/>
    </xf>
    <xf numFmtId="172" fontId="21" fillId="0" borderId="0" xfId="0" applyNumberFormat="1" applyFont="1" applyAlignment="1">
      <alignment horizontal="right" vertical="top" wrapText="1"/>
    </xf>
    <xf numFmtId="172" fontId="21" fillId="0" borderId="0" xfId="0" applyNumberFormat="1" applyFont="1" applyBorder="1" applyAlignment="1">
      <alignment horizontal="right" vertical="top" wrapText="1"/>
    </xf>
    <xf numFmtId="172" fontId="22" fillId="0" borderId="0" xfId="0" applyNumberFormat="1" applyFont="1" applyAlignment="1">
      <alignment horizontal="right" vertical="top" wrapText="1"/>
    </xf>
    <xf numFmtId="172" fontId="24" fillId="0" borderId="0" xfId="0" applyNumberFormat="1" applyFont="1" applyAlignment="1">
      <alignment horizontal="right" vertical="top" wrapText="1"/>
    </xf>
    <xf numFmtId="0" fontId="22" fillId="0" borderId="0" xfId="0" applyFont="1" applyBorder="1" applyAlignment="1">
      <alignment/>
    </xf>
    <xf numFmtId="172" fontId="21" fillId="0" borderId="11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0" fillId="20" borderId="0" xfId="0" applyFill="1" applyAlignment="1">
      <alignment/>
    </xf>
    <xf numFmtId="0" fontId="21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172" fontId="22" fillId="0" borderId="0" xfId="0" applyNumberFormat="1" applyFont="1" applyAlignment="1">
      <alignment horizontal="justify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vertical="top" wrapText="1"/>
    </xf>
    <xf numFmtId="172" fontId="21" fillId="0" borderId="12" xfId="0" applyNumberFormat="1" applyFont="1" applyBorder="1" applyAlignment="1">
      <alignment horizontal="right" vertical="top" wrapText="1"/>
    </xf>
    <xf numFmtId="172" fontId="21" fillId="0" borderId="0" xfId="0" applyNumberFormat="1" applyFont="1" applyAlignment="1">
      <alignment horizontal="justify" vertical="top" wrapText="1"/>
    </xf>
    <xf numFmtId="0" fontId="25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172" fontId="21" fillId="0" borderId="13" xfId="0" applyNumberFormat="1" applyFont="1" applyBorder="1" applyAlignment="1">
      <alignment horizontal="right" vertical="top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172" fontId="22" fillId="0" borderId="11" xfId="0" applyNumberFormat="1" applyFont="1" applyBorder="1" applyAlignment="1">
      <alignment horizontal="justify" vertical="top" wrapText="1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14" fontId="21" fillId="20" borderId="0" xfId="0" applyNumberFormat="1" applyFont="1" applyFill="1" applyAlignment="1">
      <alignment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justify" vertical="top" wrapText="1"/>
    </xf>
    <xf numFmtId="0" fontId="23" fillId="0" borderId="0" xfId="0" applyFont="1" applyAlignment="1">
      <alignment vertical="top"/>
    </xf>
    <xf numFmtId="0" fontId="21" fillId="0" borderId="0" xfId="0" applyFont="1" applyAlignment="1">
      <alignment horizontal="right" wrapText="1"/>
    </xf>
    <xf numFmtId="172" fontId="21" fillId="0" borderId="0" xfId="0" applyNumberFormat="1" applyFont="1" applyAlignment="1">
      <alignment horizontal="right" wrapText="1"/>
    </xf>
    <xf numFmtId="0" fontId="22" fillId="0" borderId="0" xfId="0" applyFont="1" applyBorder="1" applyAlignment="1">
      <alignment horizontal="left" vertical="center" wrapText="1"/>
    </xf>
    <xf numFmtId="172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center" wrapText="1"/>
    </xf>
    <xf numFmtId="172" fontId="22" fillId="0" borderId="14" xfId="0" applyNumberFormat="1" applyFont="1" applyBorder="1" applyAlignment="1">
      <alignment horizontal="right" wrapText="1"/>
    </xf>
    <xf numFmtId="172" fontId="22" fillId="0" borderId="0" xfId="0" applyNumberFormat="1" applyFont="1" applyBorder="1" applyAlignment="1">
      <alignment horizontal="justify" vertical="top" wrapText="1"/>
    </xf>
    <xf numFmtId="172" fontId="22" fillId="0" borderId="13" xfId="0" applyNumberFormat="1" applyFont="1" applyBorder="1" applyAlignment="1">
      <alignment horizontal="right" wrapText="1"/>
    </xf>
    <xf numFmtId="172" fontId="22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vertical="top"/>
    </xf>
    <xf numFmtId="0" fontId="22" fillId="0" borderId="0" xfId="0" applyFont="1" applyFill="1" applyAlignment="1">
      <alignment vertical="top" wrapText="1"/>
    </xf>
    <xf numFmtId="172" fontId="22" fillId="0" borderId="0" xfId="0" applyNumberFormat="1" applyFont="1" applyFill="1" applyBorder="1" applyAlignment="1">
      <alignment vertical="top" wrapText="1"/>
    </xf>
    <xf numFmtId="0" fontId="0" fillId="0" borderId="0" xfId="0" applyAlignment="1">
      <alignment/>
    </xf>
    <xf numFmtId="14" fontId="25" fillId="20" borderId="0" xfId="0" applyNumberFormat="1" applyFont="1" applyFill="1" applyAlignment="1">
      <alignment/>
    </xf>
    <xf numFmtId="0" fontId="27" fillId="0" borderId="0" xfId="0" applyFont="1" applyAlignment="1">
      <alignment vertical="top" wrapText="1"/>
    </xf>
    <xf numFmtId="0" fontId="22" fillId="0" borderId="0" xfId="0" applyFont="1" applyAlignment="1">
      <alignment horizontal="justify" wrapText="1"/>
    </xf>
    <xf numFmtId="0" fontId="28" fillId="0" borderId="0" xfId="0" applyFont="1" applyAlignment="1">
      <alignment horizontal="justify" vertical="top" wrapText="1"/>
    </xf>
    <xf numFmtId="0" fontId="21" fillId="0" borderId="0" xfId="0" applyFont="1" applyAlignment="1">
      <alignment horizontal="center" wrapText="1"/>
    </xf>
    <xf numFmtId="172" fontId="22" fillId="0" borderId="15" xfId="0" applyNumberFormat="1" applyFont="1" applyBorder="1" applyAlignment="1">
      <alignment horizontal="right" wrapText="1"/>
    </xf>
    <xf numFmtId="0" fontId="22" fillId="0" borderId="0" xfId="0" applyFont="1" applyAlignment="1">
      <alignment horizontal="left" wrapText="1"/>
    </xf>
    <xf numFmtId="172" fontId="22" fillId="0" borderId="16" xfId="0" applyNumberFormat="1" applyFont="1" applyBorder="1" applyAlignment="1">
      <alignment horizontal="right" wrapText="1"/>
    </xf>
    <xf numFmtId="172" fontId="22" fillId="0" borderId="12" xfId="0" applyNumberFormat="1" applyFont="1" applyBorder="1" applyAlignment="1">
      <alignment horizontal="right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58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spravki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pane xSplit="2" ySplit="5" topLeftCell="C24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47" sqref="A47"/>
    </sheetView>
  </sheetViews>
  <sheetFormatPr defaultColWidth="9.140625" defaultRowHeight="12.75"/>
  <cols>
    <col min="1" max="1" width="57.8515625" style="29" bestFit="1" customWidth="1"/>
    <col min="2" max="2" width="4.140625" style="9" bestFit="1" customWidth="1"/>
    <col min="3" max="3" width="10.140625" style="9" customWidth="1"/>
    <col min="4" max="4" width="3.00390625" style="9" customWidth="1"/>
    <col min="5" max="5" width="10.140625" style="9" customWidth="1"/>
    <col min="6" max="6" width="11.57421875" style="9" customWidth="1"/>
    <col min="7" max="7" width="9.140625" style="9" customWidth="1"/>
    <col min="8" max="8" width="11.421875" style="9" customWidth="1"/>
    <col min="9" max="16384" width="9.140625" style="9" customWidth="1"/>
  </cols>
  <sheetData>
    <row r="1" s="2" customFormat="1" ht="12.75">
      <c r="A1" s="1" t="s">
        <v>100</v>
      </c>
    </row>
    <row r="2" spans="1:5" s="4" customFormat="1" ht="12.75">
      <c r="A2" s="80"/>
      <c r="B2" s="80"/>
      <c r="C2" s="80"/>
      <c r="D2" s="80"/>
      <c r="E2" s="80"/>
    </row>
    <row r="3" spans="1:5" s="5" customFormat="1" ht="12.75">
      <c r="A3" s="80" t="s">
        <v>0</v>
      </c>
      <c r="B3" s="80"/>
      <c r="C3" s="80"/>
      <c r="D3" s="80"/>
      <c r="E3" s="80"/>
    </row>
    <row r="4" spans="1:5" ht="12.75">
      <c r="A4" s="6"/>
      <c r="B4" s="7"/>
      <c r="C4" s="7"/>
      <c r="D4" s="8"/>
      <c r="E4" s="7"/>
    </row>
    <row r="5" spans="1:5" ht="25.5">
      <c r="A5" s="6" t="s">
        <v>1</v>
      </c>
      <c r="B5" s="10" t="s">
        <v>2</v>
      </c>
      <c r="C5" s="7">
        <v>2009</v>
      </c>
      <c r="D5" s="11"/>
      <c r="E5" s="7">
        <v>2008</v>
      </c>
    </row>
    <row r="6" spans="1:5" ht="12.75">
      <c r="A6" s="12"/>
      <c r="B6" s="13"/>
      <c r="C6" s="13"/>
      <c r="D6" s="11"/>
      <c r="E6" s="14"/>
    </row>
    <row r="7" spans="1:5" ht="12.75">
      <c r="A7" s="15"/>
      <c r="B7" s="14"/>
      <c r="C7" s="14"/>
      <c r="D7" s="16"/>
      <c r="E7" s="14"/>
    </row>
    <row r="8" spans="1:5" ht="12.75">
      <c r="A8" s="17" t="s">
        <v>3</v>
      </c>
      <c r="B8" s="18">
        <v>4</v>
      </c>
      <c r="C8" s="19">
        <v>36865</v>
      </c>
      <c r="D8" s="20"/>
      <c r="E8" s="19">
        <v>37919</v>
      </c>
    </row>
    <row r="9" spans="1:5" ht="13.5" thickBot="1">
      <c r="A9" s="9" t="s">
        <v>4</v>
      </c>
      <c r="B9" s="18"/>
      <c r="C9" s="21">
        <v>-1985</v>
      </c>
      <c r="D9" s="22"/>
      <c r="E9" s="21">
        <v>-2181</v>
      </c>
    </row>
    <row r="10" spans="1:5" s="4" customFormat="1" ht="12.75">
      <c r="A10" s="4" t="s">
        <v>5</v>
      </c>
      <c r="B10" s="10"/>
      <c r="C10" s="23">
        <f>SUM(C8:C9)</f>
        <v>34880</v>
      </c>
      <c r="D10" s="24"/>
      <c r="E10" s="23">
        <f>SUM(E8:E9)</f>
        <v>35738</v>
      </c>
    </row>
    <row r="11" spans="1:5" ht="12.75">
      <c r="A11" s="9" t="s">
        <v>6</v>
      </c>
      <c r="B11" s="18"/>
      <c r="C11" s="25">
        <v>1067</v>
      </c>
      <c r="D11" s="22"/>
      <c r="E11" s="25">
        <v>-1093</v>
      </c>
    </row>
    <row r="12" spans="1:5" ht="13.5" thickBot="1">
      <c r="A12" s="9" t="s">
        <v>7</v>
      </c>
      <c r="B12" s="18"/>
      <c r="C12" s="21">
        <v>-2138</v>
      </c>
      <c r="D12" s="22"/>
      <c r="E12" s="21">
        <v>-474</v>
      </c>
    </row>
    <row r="13" spans="1:5" s="4" customFormat="1" ht="12.75">
      <c r="A13" s="4" t="s">
        <v>8</v>
      </c>
      <c r="B13" s="10"/>
      <c r="C13" s="23">
        <f>SUM(C10:C12)</f>
        <v>33809</v>
      </c>
      <c r="D13" s="24"/>
      <c r="E13" s="23">
        <f>SUM(E10:E12)</f>
        <v>34171</v>
      </c>
    </row>
    <row r="14" spans="1:5" ht="12.75">
      <c r="A14" s="9" t="s">
        <v>9</v>
      </c>
      <c r="B14" s="18">
        <v>5</v>
      </c>
      <c r="C14" s="25">
        <v>408</v>
      </c>
      <c r="D14" s="22"/>
      <c r="E14" s="25">
        <v>607</v>
      </c>
    </row>
    <row r="15" spans="1:5" ht="12.75">
      <c r="A15" s="9" t="s">
        <v>10</v>
      </c>
      <c r="B15" s="18">
        <v>6</v>
      </c>
      <c r="C15" s="25">
        <v>2215</v>
      </c>
      <c r="D15" s="22"/>
      <c r="E15" s="25">
        <v>686</v>
      </c>
    </row>
    <row r="16" spans="1:5" ht="13.5" thickBot="1">
      <c r="A16" s="9" t="s">
        <v>11</v>
      </c>
      <c r="B16" s="18"/>
      <c r="C16" s="21">
        <v>356</v>
      </c>
      <c r="D16" s="22"/>
      <c r="E16" s="21">
        <v>455</v>
      </c>
    </row>
    <row r="17" spans="1:5" s="4" customFormat="1" ht="12.75">
      <c r="A17" s="4" t="s">
        <v>12</v>
      </c>
      <c r="B17" s="10"/>
      <c r="C17" s="23">
        <f>SUM(C13:C16)</f>
        <v>36788</v>
      </c>
      <c r="D17" s="24"/>
      <c r="E17" s="23">
        <f>SUM(E13:E16)</f>
        <v>35919</v>
      </c>
    </row>
    <row r="18" spans="1:5" ht="12.75">
      <c r="A18" s="17"/>
      <c r="B18" s="18"/>
      <c r="C18" s="25"/>
      <c r="D18" s="22"/>
      <c r="E18" s="25"/>
    </row>
    <row r="19" spans="1:5" s="4" customFormat="1" ht="12.75">
      <c r="A19" s="4" t="s">
        <v>13</v>
      </c>
      <c r="B19" s="10">
        <v>7</v>
      </c>
      <c r="C19" s="23">
        <v>-14966</v>
      </c>
      <c r="D19" s="24"/>
      <c r="E19" s="23">
        <v>-13479</v>
      </c>
    </row>
    <row r="20" spans="1:5" ht="12.75">
      <c r="A20" s="17"/>
      <c r="B20" s="18"/>
      <c r="C20" s="25"/>
      <c r="D20" s="22"/>
      <c r="E20" s="25"/>
    </row>
    <row r="21" spans="1:5" ht="12.75">
      <c r="A21" s="9" t="s">
        <v>14</v>
      </c>
      <c r="B21" s="18">
        <v>8</v>
      </c>
      <c r="C21" s="25">
        <f>-6803-760</f>
        <v>-7563</v>
      </c>
      <c r="D21" s="22"/>
      <c r="E21" s="26">
        <f>-7643-1620</f>
        <v>-9263</v>
      </c>
    </row>
    <row r="22" spans="1:5" ht="12.75">
      <c r="A22" s="9" t="s">
        <v>15</v>
      </c>
      <c r="B22" s="18">
        <v>9</v>
      </c>
      <c r="C22" s="25">
        <f>-8107+760</f>
        <v>-7347</v>
      </c>
      <c r="D22" s="22"/>
      <c r="E22" s="26">
        <f>-9678+1620</f>
        <v>-8058</v>
      </c>
    </row>
    <row r="23" spans="1:5" ht="12.75">
      <c r="A23" s="9" t="s">
        <v>16</v>
      </c>
      <c r="B23" s="18">
        <v>10</v>
      </c>
      <c r="C23" s="25">
        <v>-1970</v>
      </c>
      <c r="D23" s="22"/>
      <c r="E23" s="25">
        <v>-1911</v>
      </c>
    </row>
    <row r="24" spans="1:5" ht="12.75">
      <c r="A24" s="9" t="s">
        <v>17</v>
      </c>
      <c r="B24" s="18">
        <v>11</v>
      </c>
      <c r="C24" s="25">
        <v>-5781</v>
      </c>
      <c r="D24" s="22"/>
      <c r="E24" s="25">
        <v>-2862</v>
      </c>
    </row>
    <row r="25" spans="1:5" s="4" customFormat="1" ht="12.75">
      <c r="A25" s="4" t="s">
        <v>18</v>
      </c>
      <c r="B25" s="10"/>
      <c r="C25" s="23">
        <f>SUM(C17:C24)</f>
        <v>-839</v>
      </c>
      <c r="D25" s="24"/>
      <c r="E25" s="23">
        <f>SUM(E17:E24)</f>
        <v>346</v>
      </c>
    </row>
    <row r="26" spans="1:5" ht="12.75">
      <c r="A26" s="12"/>
      <c r="B26" s="18"/>
      <c r="C26" s="25"/>
      <c r="D26" s="22"/>
      <c r="E26" s="25"/>
    </row>
    <row r="27" spans="1:5" ht="12.75">
      <c r="A27" s="9" t="s">
        <v>19</v>
      </c>
      <c r="B27" s="18">
        <v>12</v>
      </c>
      <c r="C27" s="25">
        <v>-37</v>
      </c>
      <c r="D27" s="22"/>
      <c r="E27" s="25">
        <v>-6</v>
      </c>
    </row>
    <row r="28" spans="1:4" ht="12.75">
      <c r="A28" s="12"/>
      <c r="B28" s="18"/>
      <c r="D28" s="27"/>
    </row>
    <row r="29" spans="1:5" s="4" customFormat="1" ht="13.5" thickBot="1">
      <c r="A29" s="4" t="s">
        <v>20</v>
      </c>
      <c r="B29" s="10"/>
      <c r="C29" s="28">
        <f>SUM(C25:C27)</f>
        <v>-876</v>
      </c>
      <c r="D29" s="24"/>
      <c r="E29" s="28">
        <f>SUM(E25:E27)</f>
        <v>340</v>
      </c>
    </row>
    <row r="30" spans="1:5" ht="12.75">
      <c r="A30" s="17"/>
      <c r="B30" s="18"/>
      <c r="C30" s="25"/>
      <c r="D30" s="22"/>
      <c r="E30" s="25"/>
    </row>
    <row r="32" s="79" customFormat="1" ht="12.75">
      <c r="A32" s="78"/>
    </row>
    <row r="33" s="79" customFormat="1" ht="12.75">
      <c r="A33" s="78"/>
    </row>
    <row r="34" s="79" customFormat="1" ht="12.75">
      <c r="A34" s="78"/>
    </row>
    <row r="35" s="79" customFormat="1" ht="12.75">
      <c r="A35" s="78" t="s">
        <v>95</v>
      </c>
    </row>
    <row r="36" s="79" customFormat="1" ht="12.75">
      <c r="A36" s="78" t="s">
        <v>96</v>
      </c>
    </row>
    <row r="37" s="79" customFormat="1" ht="12.75">
      <c r="A37" s="78"/>
    </row>
    <row r="40" ht="12.75">
      <c r="A40" s="29" t="s">
        <v>97</v>
      </c>
    </row>
    <row r="41" ht="12.75">
      <c r="A41" s="29" t="s">
        <v>98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pane xSplit="2" ySplit="5" topLeftCell="C30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46.00390625" style="0" customWidth="1"/>
    <col min="2" max="2" width="5.140625" style="0" customWidth="1"/>
    <col min="3" max="3" width="10.421875" style="0" customWidth="1"/>
    <col min="4" max="4" width="3.7109375" style="0" customWidth="1"/>
    <col min="5" max="5" width="10.421875" style="0" customWidth="1"/>
    <col min="6" max="6" width="4.140625" style="0" customWidth="1"/>
    <col min="7" max="7" width="10.8515625" style="0" customWidth="1"/>
  </cols>
  <sheetData>
    <row r="1" s="30" customFormat="1" ht="12.75">
      <c r="A1" s="1" t="s">
        <v>100</v>
      </c>
    </row>
    <row r="2" spans="1:5" ht="12.75">
      <c r="A2" s="81" t="s">
        <v>21</v>
      </c>
      <c r="B2" s="81"/>
      <c r="C2" s="81"/>
      <c r="D2" s="81"/>
      <c r="E2" s="81"/>
    </row>
    <row r="3" spans="1:5" ht="12.75">
      <c r="A3" s="80" t="s">
        <v>22</v>
      </c>
      <c r="B3" s="80"/>
      <c r="C3" s="80"/>
      <c r="D3" s="80"/>
      <c r="E3" s="80"/>
    </row>
    <row r="4" spans="1:5" ht="12.75">
      <c r="A4" s="32"/>
      <c r="B4" s="10"/>
      <c r="C4" s="7"/>
      <c r="D4" s="31"/>
      <c r="E4" s="7"/>
    </row>
    <row r="5" spans="1:5" ht="25.5">
      <c r="A5" s="32" t="str">
        <f>'IS'!A5</f>
        <v>В хиляди BGN</v>
      </c>
      <c r="B5" s="10" t="s">
        <v>2</v>
      </c>
      <c r="C5" s="7">
        <v>2009</v>
      </c>
      <c r="D5" s="31"/>
      <c r="E5" s="7">
        <v>2008</v>
      </c>
    </row>
    <row r="6" spans="1:5" ht="12.75">
      <c r="A6" s="13"/>
      <c r="B6" s="13"/>
      <c r="C6" s="33"/>
      <c r="D6" s="33"/>
      <c r="E6" s="33"/>
    </row>
    <row r="7" spans="1:5" ht="12.75">
      <c r="A7" s="31" t="s">
        <v>23</v>
      </c>
      <c r="B7" s="14"/>
      <c r="C7" s="33"/>
      <c r="D7" s="33"/>
      <c r="E7" s="33"/>
    </row>
    <row r="8" spans="1:5" ht="12.75">
      <c r="A8" s="34" t="s">
        <v>24</v>
      </c>
      <c r="B8" s="18">
        <v>13</v>
      </c>
      <c r="C8" s="25">
        <v>538</v>
      </c>
      <c r="D8" s="33"/>
      <c r="E8" s="25">
        <v>669</v>
      </c>
    </row>
    <row r="9" spans="1:5" ht="12.75">
      <c r="A9" s="34" t="s">
        <v>25</v>
      </c>
      <c r="B9" s="18">
        <v>14</v>
      </c>
      <c r="C9" s="25">
        <v>2844</v>
      </c>
      <c r="D9" s="33"/>
      <c r="E9" s="25">
        <v>2914</v>
      </c>
    </row>
    <row r="10" spans="1:5" ht="12.75">
      <c r="A10" s="34" t="s">
        <v>26</v>
      </c>
      <c r="B10" s="18">
        <v>15</v>
      </c>
      <c r="C10" s="25">
        <v>3857</v>
      </c>
      <c r="D10" s="33"/>
      <c r="E10" s="25">
        <v>3857</v>
      </c>
    </row>
    <row r="11" spans="1:5" ht="12.75">
      <c r="A11" s="34" t="s">
        <v>27</v>
      </c>
      <c r="B11" s="18">
        <v>16</v>
      </c>
      <c r="C11" s="25">
        <v>10164</v>
      </c>
      <c r="D11" s="33"/>
      <c r="E11" s="25">
        <v>10136</v>
      </c>
    </row>
    <row r="12" spans="1:5" ht="12.75">
      <c r="A12" s="34" t="s">
        <v>28</v>
      </c>
      <c r="B12" s="18">
        <v>20</v>
      </c>
      <c r="C12" s="25">
        <v>9639</v>
      </c>
      <c r="D12" s="33"/>
      <c r="E12" s="25">
        <v>13231</v>
      </c>
    </row>
    <row r="13" spans="1:5" ht="12.75">
      <c r="A13" s="13" t="s">
        <v>29</v>
      </c>
      <c r="B13" s="18">
        <v>17</v>
      </c>
      <c r="C13" s="25">
        <v>1447</v>
      </c>
      <c r="D13" s="33"/>
      <c r="E13" s="25">
        <v>1447</v>
      </c>
    </row>
    <row r="14" spans="1:5" ht="12.75">
      <c r="A14" s="35" t="s">
        <v>30</v>
      </c>
      <c r="B14" s="18">
        <v>18</v>
      </c>
      <c r="C14" s="25">
        <v>32350</v>
      </c>
      <c r="D14" s="33"/>
      <c r="E14" s="25">
        <v>31396</v>
      </c>
    </row>
    <row r="15" spans="1:5" ht="12.75">
      <c r="A15" s="34" t="s">
        <v>31</v>
      </c>
      <c r="B15" s="18"/>
      <c r="C15" s="25"/>
      <c r="D15" s="33"/>
      <c r="E15" s="25"/>
    </row>
    <row r="16" spans="1:5" ht="13.5" thickBot="1">
      <c r="A16" s="34" t="s">
        <v>32</v>
      </c>
      <c r="B16" s="18">
        <v>19</v>
      </c>
      <c r="C16" s="25">
        <v>6925</v>
      </c>
      <c r="D16" s="33"/>
      <c r="E16" s="25">
        <v>12676</v>
      </c>
    </row>
    <row r="17" spans="1:5" s="38" customFormat="1" ht="13.5" thickBot="1">
      <c r="A17" s="4" t="s">
        <v>33</v>
      </c>
      <c r="B17" s="10"/>
      <c r="C17" s="36">
        <f>SUM(C8:C16)</f>
        <v>67764</v>
      </c>
      <c r="D17" s="37"/>
      <c r="E17" s="36">
        <f>SUM(E8:E16)</f>
        <v>76326</v>
      </c>
    </row>
    <row r="18" spans="1:5" ht="13.5" thickTop="1">
      <c r="A18" s="13"/>
      <c r="B18" s="18"/>
      <c r="C18" s="33"/>
      <c r="D18" s="33"/>
      <c r="E18" s="33"/>
    </row>
    <row r="19" spans="1:5" ht="12.75">
      <c r="A19" s="4" t="s">
        <v>34</v>
      </c>
      <c r="B19" s="18"/>
      <c r="C19" s="33"/>
      <c r="D19" s="33"/>
      <c r="E19" s="33"/>
    </row>
    <row r="20" spans="1:5" ht="12.75">
      <c r="A20" s="35" t="s">
        <v>35</v>
      </c>
      <c r="B20" s="18">
        <v>20</v>
      </c>
      <c r="C20" s="25">
        <v>48039</v>
      </c>
      <c r="D20" s="33"/>
      <c r="E20" s="25">
        <v>53478</v>
      </c>
    </row>
    <row r="21" spans="1:5" ht="25.5">
      <c r="A21" s="34" t="s">
        <v>94</v>
      </c>
      <c r="B21" s="18">
        <v>21</v>
      </c>
      <c r="C21" s="25">
        <v>3826</v>
      </c>
      <c r="D21" s="33"/>
      <c r="E21" s="25">
        <v>6118</v>
      </c>
    </row>
    <row r="22" spans="1:5" ht="12.75">
      <c r="A22" s="34" t="s">
        <v>36</v>
      </c>
      <c r="B22" s="18">
        <v>17</v>
      </c>
      <c r="C22" s="25">
        <v>323</v>
      </c>
      <c r="D22" s="33"/>
      <c r="E22" s="25">
        <v>323</v>
      </c>
    </row>
    <row r="23" spans="1:5" ht="12.75">
      <c r="A23" s="34" t="s">
        <v>37</v>
      </c>
      <c r="B23" s="18">
        <v>22</v>
      </c>
      <c r="C23" s="25">
        <v>1455</v>
      </c>
      <c r="D23" s="33"/>
      <c r="E23" s="25">
        <v>1410</v>
      </c>
    </row>
    <row r="24" spans="1:5" ht="13.5" thickBot="1">
      <c r="A24" s="39"/>
      <c r="B24" s="18"/>
      <c r="C24" s="21"/>
      <c r="D24" s="33"/>
      <c r="E24" s="21"/>
    </row>
    <row r="25" spans="1:5" s="38" customFormat="1" ht="13.5" thickBot="1">
      <c r="A25" s="4" t="s">
        <v>38</v>
      </c>
      <c r="B25" s="10"/>
      <c r="C25" s="40">
        <f>SUM(C20:C24)</f>
        <v>53643</v>
      </c>
      <c r="D25" s="37"/>
      <c r="E25" s="40">
        <f>SUM(E20:E24)</f>
        <v>61329</v>
      </c>
    </row>
    <row r="26" spans="1:5" ht="13.5" thickTop="1">
      <c r="A26" s="34"/>
      <c r="B26" s="18"/>
      <c r="C26" s="25"/>
      <c r="D26" s="33"/>
      <c r="E26" s="25"/>
    </row>
    <row r="27" spans="1:8" ht="12.75">
      <c r="A27" s="4" t="s">
        <v>39</v>
      </c>
      <c r="B27" s="18">
        <v>23</v>
      </c>
      <c r="C27" s="25"/>
      <c r="D27" s="33"/>
      <c r="E27" s="25"/>
      <c r="F27" s="41"/>
      <c r="G27" s="41"/>
      <c r="H27" s="41"/>
    </row>
    <row r="28" spans="1:8" ht="12.75">
      <c r="A28" s="9" t="s">
        <v>40</v>
      </c>
      <c r="B28" s="18"/>
      <c r="C28" s="25">
        <v>11754</v>
      </c>
      <c r="D28" s="33"/>
      <c r="E28" s="25">
        <v>11754</v>
      </c>
      <c r="F28" s="41"/>
      <c r="G28" s="41"/>
      <c r="H28" s="41"/>
    </row>
    <row r="29" spans="1:8" s="42" customFormat="1" ht="12.75">
      <c r="A29" s="34" t="s">
        <v>41</v>
      </c>
      <c r="B29" s="18"/>
      <c r="C29" s="25">
        <v>10615</v>
      </c>
      <c r="D29" s="33"/>
      <c r="E29" s="25">
        <v>10615</v>
      </c>
      <c r="F29" s="41"/>
      <c r="G29" s="41"/>
      <c r="H29" s="41"/>
    </row>
    <row r="30" spans="1:5" ht="13.5" thickBot="1">
      <c r="A30" s="9" t="s">
        <v>42</v>
      </c>
      <c r="B30" s="18"/>
      <c r="C30" s="21">
        <v>-8248</v>
      </c>
      <c r="D30" s="33"/>
      <c r="E30" s="21">
        <f>-7374+2</f>
        <v>-7372</v>
      </c>
    </row>
    <row r="31" spans="1:5" s="38" customFormat="1" ht="13.5" thickBot="1">
      <c r="A31" s="4" t="s">
        <v>43</v>
      </c>
      <c r="B31" s="10"/>
      <c r="C31" s="40">
        <f>SUM(C28:C30)</f>
        <v>14121</v>
      </c>
      <c r="D31" s="37"/>
      <c r="E31" s="40">
        <f>SUM(E28:E30)</f>
        <v>14997</v>
      </c>
    </row>
    <row r="32" spans="1:5" ht="14.25" thickBot="1" thickTop="1">
      <c r="A32" s="13"/>
      <c r="B32" s="18"/>
      <c r="C32" s="43"/>
      <c r="D32" s="33"/>
      <c r="E32" s="43"/>
    </row>
    <row r="33" spans="1:5" s="38" customFormat="1" ht="13.5" thickBot="1">
      <c r="A33" s="4" t="s">
        <v>44</v>
      </c>
      <c r="B33" s="10"/>
      <c r="C33" s="40">
        <f>C25+C31</f>
        <v>67764</v>
      </c>
      <c r="D33" s="23"/>
      <c r="E33" s="40">
        <f>E25+E31</f>
        <v>76326</v>
      </c>
    </row>
    <row r="34" spans="1:5" ht="13.5" thickTop="1">
      <c r="A34" s="44"/>
      <c r="C34" s="45"/>
      <c r="D34" s="45"/>
      <c r="E34" s="45"/>
    </row>
    <row r="35" spans="3:5" s="41" customFormat="1" ht="12.75">
      <c r="C35" s="46"/>
      <c r="D35" s="46"/>
      <c r="E35" s="46"/>
    </row>
    <row r="36" spans="3:5" s="41" customFormat="1" ht="12.75">
      <c r="C36" s="46"/>
      <c r="D36" s="46"/>
      <c r="E36" s="46"/>
    </row>
    <row r="37" spans="3:5" ht="12.75">
      <c r="C37" s="45"/>
      <c r="D37" s="45"/>
      <c r="E37" s="45"/>
    </row>
    <row r="38" spans="1:5" ht="12.75">
      <c r="A38" s="78" t="s">
        <v>95</v>
      </c>
      <c r="C38" s="45"/>
      <c r="D38" s="45"/>
      <c r="E38" s="45"/>
    </row>
    <row r="39" spans="1:5" ht="12.75">
      <c r="A39" s="78" t="s">
        <v>96</v>
      </c>
      <c r="C39" s="45"/>
      <c r="D39" s="45"/>
      <c r="E39" s="45"/>
    </row>
    <row r="40" spans="1:5" ht="12.75">
      <c r="A40" s="78"/>
      <c r="C40" s="45"/>
      <c r="D40" s="45"/>
      <c r="E40" s="45"/>
    </row>
    <row r="41" spans="1:5" ht="12.75">
      <c r="A41" s="29"/>
      <c r="C41" s="45"/>
      <c r="D41" s="45"/>
      <c r="E41" s="45"/>
    </row>
    <row r="42" spans="1:5" ht="12.75">
      <c r="A42" s="29"/>
      <c r="C42" s="45"/>
      <c r="D42" s="45"/>
      <c r="E42" s="45"/>
    </row>
    <row r="43" spans="1:5" ht="12.75">
      <c r="A43" s="29" t="s">
        <v>97</v>
      </c>
      <c r="C43" s="45"/>
      <c r="D43" s="45"/>
      <c r="E43" s="45"/>
    </row>
    <row r="44" spans="1:5" ht="12.75">
      <c r="A44" s="29" t="s">
        <v>98</v>
      </c>
      <c r="B44" s="41"/>
      <c r="C44" s="46"/>
      <c r="D44" s="46"/>
      <c r="E44" s="46"/>
    </row>
    <row r="45" spans="1:5" ht="12.75">
      <c r="A45" s="29"/>
      <c r="B45" s="48"/>
      <c r="C45" s="49"/>
      <c r="D45" s="49"/>
      <c r="E45" s="49"/>
    </row>
    <row r="46" spans="2:5" ht="12.75">
      <c r="B46" s="50"/>
      <c r="C46" s="45"/>
      <c r="D46" s="45"/>
      <c r="E46" s="45"/>
    </row>
    <row r="47" spans="2:5" ht="12.75">
      <c r="B47" s="50"/>
      <c r="C47" s="45"/>
      <c r="D47" s="45"/>
      <c r="E47" s="45"/>
    </row>
    <row r="48" spans="2:5" ht="12.75">
      <c r="B48" s="50"/>
      <c r="C48" s="45"/>
      <c r="D48" s="45"/>
      <c r="E48" s="45"/>
    </row>
    <row r="49" spans="2:5" ht="12.75">
      <c r="B49" s="48"/>
      <c r="C49" s="45"/>
      <c r="D49" s="45"/>
      <c r="E49" s="45"/>
    </row>
    <row r="50" spans="2:5" ht="12.75">
      <c r="B50" s="50"/>
      <c r="C50" s="50"/>
      <c r="D50" s="50"/>
      <c r="E50" s="50"/>
    </row>
    <row r="51" spans="2:5" ht="12.75">
      <c r="B51" s="50"/>
      <c r="C51" s="50"/>
      <c r="D51" s="50"/>
      <c r="E51" s="50"/>
    </row>
    <row r="52" spans="2:5" ht="12.75">
      <c r="B52" s="50"/>
      <c r="C52" s="50"/>
      <c r="D52" s="50"/>
      <c r="E52" s="50"/>
    </row>
    <row r="53" spans="2:5" ht="12.75">
      <c r="B53" s="50"/>
      <c r="C53" s="50"/>
      <c r="D53" s="50"/>
      <c r="E53" s="50"/>
    </row>
    <row r="54" spans="1:5" ht="14.25">
      <c r="A54" s="51"/>
      <c r="B54" s="50"/>
      <c r="C54" s="50"/>
      <c r="D54" s="50"/>
      <c r="E54" s="50"/>
    </row>
    <row r="55" spans="1:5" ht="14.25">
      <c r="A55" s="47"/>
      <c r="B55" s="50"/>
      <c r="C55" s="50"/>
      <c r="D55" s="50"/>
      <c r="E55" s="50"/>
    </row>
    <row r="56" spans="2:5" ht="12.75">
      <c r="B56" s="50"/>
      <c r="C56" s="50"/>
      <c r="D56" s="50"/>
      <c r="E56" s="50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pane xSplit="2" ySplit="5" topLeftCell="C21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64.28125" style="68" customWidth="1"/>
    <col min="2" max="2" width="5.421875" style="0" customWidth="1"/>
    <col min="3" max="3" width="10.140625" style="0" customWidth="1"/>
    <col min="4" max="4" width="4.7109375" style="0" customWidth="1"/>
    <col min="5" max="5" width="10.140625" style="0" customWidth="1"/>
    <col min="6" max="6" width="10.7109375" style="0" customWidth="1"/>
    <col min="7" max="7" width="9.57421875" style="0" customWidth="1"/>
    <col min="8" max="8" width="10.8515625" style="0" customWidth="1"/>
  </cols>
  <sheetData>
    <row r="1" s="30" customFormat="1" ht="12.75">
      <c r="A1" s="52" t="str">
        <f>'IS'!A1</f>
        <v>"ЗД Евроинс" АД</v>
      </c>
    </row>
    <row r="2" spans="1:5" ht="12.75">
      <c r="A2" s="82" t="s">
        <v>45</v>
      </c>
      <c r="B2" s="82"/>
      <c r="C2" s="82"/>
      <c r="D2" s="82"/>
      <c r="E2" s="82"/>
    </row>
    <row r="3" spans="1:5" ht="12.75">
      <c r="A3" s="82" t="s">
        <v>22</v>
      </c>
      <c r="B3" s="82"/>
      <c r="C3" s="82"/>
      <c r="D3" s="82"/>
      <c r="E3" s="82"/>
    </row>
    <row r="4" spans="1:5" ht="12.75">
      <c r="A4" s="53"/>
      <c r="B4" s="8"/>
      <c r="C4" s="8"/>
      <c r="D4" s="54"/>
      <c r="E4" s="8"/>
    </row>
    <row r="5" spans="1:5" ht="25.5">
      <c r="A5" s="55" t="str">
        <f>'IS'!A5</f>
        <v>В хиляди BGN</v>
      </c>
      <c r="B5" s="10" t="s">
        <v>2</v>
      </c>
      <c r="C5" s="56">
        <v>2009</v>
      </c>
      <c r="D5" s="31"/>
      <c r="E5" s="56">
        <v>2008</v>
      </c>
    </row>
    <row r="6" spans="1:5" ht="12.75">
      <c r="A6" s="55"/>
      <c r="B6" s="10"/>
      <c r="C6" s="57"/>
      <c r="D6" s="37"/>
      <c r="E6" s="57"/>
    </row>
    <row r="7" spans="1:5" ht="12.75">
      <c r="A7" s="4" t="s">
        <v>46</v>
      </c>
      <c r="B7" s="18"/>
      <c r="C7" s="25"/>
      <c r="D7" s="33"/>
      <c r="E7" s="25"/>
    </row>
    <row r="8" spans="1:5" ht="12.75">
      <c r="A8" s="58" t="s">
        <v>47</v>
      </c>
      <c r="B8" s="18"/>
      <c r="C8" s="59">
        <v>30021</v>
      </c>
      <c r="D8" s="33"/>
      <c r="E8" s="59">
        <v>30879</v>
      </c>
    </row>
    <row r="9" spans="1:5" ht="12.75">
      <c r="A9" s="58" t="s">
        <v>48</v>
      </c>
      <c r="B9" s="18"/>
      <c r="C9" s="59">
        <v>39</v>
      </c>
      <c r="D9" s="33"/>
      <c r="E9" s="59"/>
    </row>
    <row r="10" spans="1:5" ht="12.75">
      <c r="A10" s="58" t="s">
        <v>49</v>
      </c>
      <c r="B10" s="18"/>
      <c r="C10" s="25">
        <v>-2019</v>
      </c>
      <c r="D10" s="33"/>
      <c r="E10" s="25">
        <v>-824</v>
      </c>
    </row>
    <row r="11" spans="1:5" ht="12.75">
      <c r="A11" s="58" t="s">
        <v>50</v>
      </c>
      <c r="B11" s="60"/>
      <c r="C11" s="59">
        <v>-18097</v>
      </c>
      <c r="D11" s="33"/>
      <c r="E11" s="59">
        <v>-14522</v>
      </c>
    </row>
    <row r="12" spans="1:5" ht="12.75">
      <c r="A12" s="58" t="s">
        <v>51</v>
      </c>
      <c r="B12" s="18"/>
      <c r="C12" s="59">
        <v>994</v>
      </c>
      <c r="D12" s="33"/>
      <c r="E12" s="59">
        <v>0</v>
      </c>
    </row>
    <row r="13" spans="1:5" ht="12.75">
      <c r="A13" s="58" t="s">
        <v>52</v>
      </c>
      <c r="B13" s="60"/>
      <c r="C13" s="59">
        <v>-9935</v>
      </c>
      <c r="D13" s="33"/>
      <c r="E13" s="59">
        <v>-11463</v>
      </c>
    </row>
    <row r="14" spans="1:5" ht="12.75">
      <c r="A14" s="58" t="s">
        <v>53</v>
      </c>
      <c r="B14" s="18"/>
      <c r="C14" s="59">
        <v>-5603</v>
      </c>
      <c r="D14" s="33"/>
      <c r="E14" s="59">
        <v>-6454</v>
      </c>
    </row>
    <row r="15" spans="1:5" ht="12.75">
      <c r="A15" s="58" t="s">
        <v>54</v>
      </c>
      <c r="B15" s="18"/>
      <c r="C15" s="59">
        <v>-875</v>
      </c>
      <c r="D15" s="33"/>
      <c r="E15" s="59">
        <v>-1264</v>
      </c>
    </row>
    <row r="16" spans="1:5" ht="12.75">
      <c r="A16" s="58" t="s">
        <v>55</v>
      </c>
      <c r="B16" s="18"/>
      <c r="C16" s="59">
        <v>4</v>
      </c>
      <c r="D16" s="33"/>
      <c r="E16" s="59"/>
    </row>
    <row r="17" spans="1:5" ht="12.75">
      <c r="A17" s="58" t="s">
        <v>56</v>
      </c>
      <c r="B17" s="18"/>
      <c r="C17" s="59">
        <v>5</v>
      </c>
      <c r="D17" s="33"/>
      <c r="E17" s="59">
        <v>3</v>
      </c>
    </row>
    <row r="18" spans="1:5" ht="12.75">
      <c r="A18" s="58" t="s">
        <v>57</v>
      </c>
      <c r="B18" s="18"/>
      <c r="C18" s="59"/>
      <c r="D18" s="33"/>
      <c r="E18" s="59">
        <v>-230</v>
      </c>
    </row>
    <row r="19" spans="1:5" ht="13.5" thickBot="1">
      <c r="A19" s="58" t="s">
        <v>58</v>
      </c>
      <c r="B19" s="18"/>
      <c r="C19" s="61">
        <v>436</v>
      </c>
      <c r="D19" s="62"/>
      <c r="E19" s="61">
        <v>3796</v>
      </c>
    </row>
    <row r="20" spans="1:5" ht="13.5" thickBot="1">
      <c r="A20" s="3" t="s">
        <v>59</v>
      </c>
      <c r="B20" s="18"/>
      <c r="C20" s="63">
        <f>SUM(C8:C19)</f>
        <v>-5030</v>
      </c>
      <c r="D20" s="33"/>
      <c r="E20" s="63">
        <f>SUM(E8:E19)</f>
        <v>-79</v>
      </c>
    </row>
    <row r="21" spans="1:5" ht="13.5" thickTop="1">
      <c r="A21" s="34"/>
      <c r="B21" s="18"/>
      <c r="C21" s="64"/>
      <c r="D21" s="33"/>
      <c r="E21" s="64"/>
    </row>
    <row r="22" spans="1:5" ht="12.75">
      <c r="A22" s="3" t="s">
        <v>60</v>
      </c>
      <c r="B22" s="18"/>
      <c r="C22" s="22"/>
      <c r="D22" s="33"/>
      <c r="E22" s="22"/>
    </row>
    <row r="23" spans="1:5" ht="12.75">
      <c r="A23" s="58" t="s">
        <v>61</v>
      </c>
      <c r="B23" s="18"/>
      <c r="C23" s="59">
        <v>1073</v>
      </c>
      <c r="D23" s="33"/>
      <c r="E23" s="59">
        <v>1053</v>
      </c>
    </row>
    <row r="24" spans="1:5" ht="12.75">
      <c r="A24" s="58" t="s">
        <v>62</v>
      </c>
      <c r="B24" s="18"/>
      <c r="C24" s="59">
        <v>17523</v>
      </c>
      <c r="D24" s="33"/>
      <c r="E24" s="59">
        <v>568</v>
      </c>
    </row>
    <row r="25" spans="1:5" ht="12.75">
      <c r="A25" s="58" t="s">
        <v>63</v>
      </c>
      <c r="B25" s="18"/>
      <c r="C25" s="59">
        <v>235</v>
      </c>
      <c r="D25" s="33"/>
      <c r="E25" s="59">
        <v>206</v>
      </c>
    </row>
    <row r="26" spans="1:5" ht="12.75">
      <c r="A26" s="58" t="s">
        <v>64</v>
      </c>
      <c r="B26" s="18"/>
      <c r="C26" s="59">
        <v>-604</v>
      </c>
      <c r="D26" s="33"/>
      <c r="E26" s="59">
        <v>-1756</v>
      </c>
    </row>
    <row r="27" spans="1:5" ht="12.75">
      <c r="A27" s="58" t="s">
        <v>65</v>
      </c>
      <c r="B27" s="18"/>
      <c r="C27" s="59">
        <v>-18436</v>
      </c>
      <c r="D27" s="33"/>
      <c r="E27" s="59">
        <v>-10</v>
      </c>
    </row>
    <row r="28" spans="1:5" ht="12.75">
      <c r="A28" s="58" t="s">
        <v>66</v>
      </c>
      <c r="B28" s="13"/>
      <c r="C28" s="59">
        <v>-1145</v>
      </c>
      <c r="D28" s="33"/>
      <c r="E28" s="59">
        <v>-430</v>
      </c>
    </row>
    <row r="29" spans="1:5" ht="13.5" thickBot="1">
      <c r="A29" s="58" t="s">
        <v>67</v>
      </c>
      <c r="B29" s="13"/>
      <c r="C29" s="61">
        <v>946</v>
      </c>
      <c r="D29" s="33"/>
      <c r="E29" s="61">
        <v>55</v>
      </c>
    </row>
    <row r="30" spans="1:5" ht="13.5" thickBot="1">
      <c r="A30" s="39" t="s">
        <v>68</v>
      </c>
      <c r="B30" s="13"/>
      <c r="C30" s="63">
        <f>SUM(C23:C29)</f>
        <v>-408</v>
      </c>
      <c r="D30" s="33"/>
      <c r="E30" s="63">
        <f>SUM(E23:E29)</f>
        <v>-314</v>
      </c>
    </row>
    <row r="31" spans="1:5" ht="13.5" thickTop="1">
      <c r="A31" s="65"/>
      <c r="B31" s="13"/>
      <c r="C31" s="64"/>
      <c r="D31" s="33"/>
      <c r="E31" s="64"/>
    </row>
    <row r="32" spans="1:5" ht="12.75">
      <c r="A32" s="39" t="s">
        <v>69</v>
      </c>
      <c r="B32" s="66"/>
      <c r="C32" s="67"/>
      <c r="D32" s="67"/>
      <c r="E32" s="67"/>
    </row>
    <row r="33" spans="1:5" ht="12.75">
      <c r="A33" s="58" t="s">
        <v>70</v>
      </c>
      <c r="B33" s="66"/>
      <c r="C33" s="67">
        <v>-35</v>
      </c>
      <c r="D33" s="67"/>
      <c r="E33" s="67">
        <v>-4</v>
      </c>
    </row>
    <row r="34" spans="1:5" ht="12.75">
      <c r="A34" s="58" t="s">
        <v>71</v>
      </c>
      <c r="B34" s="13"/>
      <c r="C34" s="67">
        <v>-203</v>
      </c>
      <c r="D34" s="33"/>
      <c r="E34" s="22">
        <v>-225</v>
      </c>
    </row>
    <row r="35" spans="1:5" ht="13.5" thickBot="1">
      <c r="A35" s="58" t="s">
        <v>72</v>
      </c>
      <c r="B35" s="13"/>
      <c r="C35" s="61">
        <v>-75</v>
      </c>
      <c r="D35" s="33"/>
      <c r="E35" s="61">
        <v>-1</v>
      </c>
    </row>
    <row r="36" spans="1:5" ht="13.5" thickBot="1">
      <c r="A36" s="39" t="s">
        <v>73</v>
      </c>
      <c r="B36" s="13"/>
      <c r="C36" s="63">
        <f>SUM(C33:C35)</f>
        <v>-313</v>
      </c>
      <c r="D36" s="33"/>
      <c r="E36" s="63">
        <f>SUM(E33:E35)</f>
        <v>-230</v>
      </c>
    </row>
    <row r="37" spans="1:5" ht="13.5" thickTop="1">
      <c r="A37" s="65"/>
      <c r="B37" s="13"/>
      <c r="C37" s="59"/>
      <c r="D37" s="33"/>
      <c r="E37" s="59"/>
    </row>
    <row r="38" spans="1:5" ht="12.75">
      <c r="A38" s="34" t="s">
        <v>74</v>
      </c>
      <c r="B38" s="13"/>
      <c r="C38" s="59">
        <f>SUM(C20,C30,C36)</f>
        <v>-5751</v>
      </c>
      <c r="D38" s="33"/>
      <c r="E38" s="59">
        <f>SUM(E20,E30,E36)</f>
        <v>-623</v>
      </c>
    </row>
    <row r="39" spans="1:5" ht="13.5" thickBot="1">
      <c r="A39" s="34" t="s">
        <v>75</v>
      </c>
      <c r="B39" s="60">
        <v>19</v>
      </c>
      <c r="C39" s="61">
        <v>12676</v>
      </c>
      <c r="D39" s="33"/>
      <c r="E39" s="61">
        <v>4661</v>
      </c>
    </row>
    <row r="40" spans="1:5" ht="13.5" thickBot="1">
      <c r="A40" s="3" t="s">
        <v>76</v>
      </c>
      <c r="B40" s="60">
        <v>19</v>
      </c>
      <c r="C40" s="63">
        <f>SUM(C38:C39)</f>
        <v>6925</v>
      </c>
      <c r="D40" s="33"/>
      <c r="E40" s="63">
        <f>SUM(E38:E39)</f>
        <v>4038</v>
      </c>
    </row>
    <row r="41" spans="3:5" ht="13.5" thickTop="1">
      <c r="C41" s="45"/>
      <c r="D41" s="45"/>
      <c r="E41" s="45"/>
    </row>
    <row r="42" spans="3:5" ht="12.75">
      <c r="C42" s="45"/>
      <c r="D42" s="45"/>
      <c r="E42" s="45"/>
    </row>
    <row r="43" spans="3:5" ht="12.75">
      <c r="C43" s="45"/>
      <c r="D43" s="45"/>
      <c r="E43" s="45"/>
    </row>
    <row r="45" ht="12.75">
      <c r="A45" s="78" t="s">
        <v>95</v>
      </c>
    </row>
    <row r="46" ht="12.75">
      <c r="A46" s="78" t="s">
        <v>96</v>
      </c>
    </row>
    <row r="47" ht="12.75">
      <c r="A47" s="78"/>
    </row>
    <row r="48" ht="12.75">
      <c r="A48" s="29"/>
    </row>
    <row r="49" ht="12.75">
      <c r="A49" s="29"/>
    </row>
    <row r="50" ht="12.75">
      <c r="A50" s="29" t="s">
        <v>97</v>
      </c>
    </row>
    <row r="51" ht="12.75">
      <c r="A51" s="29" t="s">
        <v>98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26.57421875" style="0" customWidth="1"/>
  </cols>
  <sheetData>
    <row r="1" s="30" customFormat="1" ht="12.75">
      <c r="A1" s="69" t="str">
        <f>'IS'!A1</f>
        <v>"ЗД Евроинс" АД</v>
      </c>
    </row>
    <row r="2" spans="1:9" ht="14.25" customHeight="1">
      <c r="A2" s="85" t="s">
        <v>77</v>
      </c>
      <c r="B2" s="85"/>
      <c r="C2" s="85"/>
      <c r="D2" s="85"/>
      <c r="E2" s="85"/>
      <c r="F2" s="85"/>
      <c r="G2" s="85"/>
      <c r="H2" s="85"/>
      <c r="I2" s="70"/>
    </row>
    <row r="3" spans="1:9" ht="12.75">
      <c r="A3" s="83" t="s">
        <v>22</v>
      </c>
      <c r="B3" s="83"/>
      <c r="C3" s="34"/>
      <c r="D3" s="34"/>
      <c r="E3" s="34"/>
      <c r="F3" s="34"/>
      <c r="G3" s="84"/>
      <c r="H3" s="84"/>
      <c r="I3" s="71"/>
    </row>
    <row r="4" spans="1:9" ht="38.25">
      <c r="A4" s="72" t="str">
        <f>'IS'!A5</f>
        <v>В хиляди BGN</v>
      </c>
      <c r="B4" s="73" t="s">
        <v>78</v>
      </c>
      <c r="C4" s="73" t="s">
        <v>79</v>
      </c>
      <c r="D4" s="73" t="s">
        <v>80</v>
      </c>
      <c r="E4" s="73" t="s">
        <v>81</v>
      </c>
      <c r="F4" s="73" t="s">
        <v>82</v>
      </c>
      <c r="G4" s="73" t="s">
        <v>83</v>
      </c>
      <c r="H4" s="73" t="s">
        <v>84</v>
      </c>
      <c r="I4" s="71"/>
    </row>
    <row r="5" spans="1:9" ht="13.5" thickBot="1">
      <c r="A5" s="13"/>
      <c r="B5" s="14"/>
      <c r="C5" s="14"/>
      <c r="D5" s="14"/>
      <c r="E5" s="14"/>
      <c r="F5" s="14"/>
      <c r="G5" s="7"/>
      <c r="H5" s="7"/>
      <c r="I5" s="71"/>
    </row>
    <row r="6" spans="1:9" ht="12.75">
      <c r="A6" s="9" t="s">
        <v>85</v>
      </c>
      <c r="B6" s="74">
        <v>10000</v>
      </c>
      <c r="C6" s="74">
        <v>1309</v>
      </c>
      <c r="D6" s="74">
        <v>3351</v>
      </c>
      <c r="E6" s="74">
        <v>0</v>
      </c>
      <c r="F6" s="74">
        <v>694</v>
      </c>
      <c r="G6" s="74">
        <v>6035</v>
      </c>
      <c r="H6" s="74">
        <v>21389</v>
      </c>
      <c r="I6" s="71"/>
    </row>
    <row r="7" spans="1:9" ht="12.75">
      <c r="A7" s="75"/>
      <c r="B7" s="59"/>
      <c r="C7" s="59"/>
      <c r="D7" s="59"/>
      <c r="E7" s="59"/>
      <c r="F7" s="59"/>
      <c r="G7" s="59"/>
      <c r="H7" s="59"/>
      <c r="I7" s="71"/>
    </row>
    <row r="8" spans="1:9" ht="12.75">
      <c r="A8" s="75" t="s">
        <v>86</v>
      </c>
      <c r="B8" s="59"/>
      <c r="C8" s="59"/>
      <c r="D8" s="59"/>
      <c r="E8" s="59"/>
      <c r="F8" s="59"/>
      <c r="G8" s="59">
        <v>-13407</v>
      </c>
      <c r="H8" s="59">
        <f aca="true" t="shared" si="0" ref="H8:H14">SUM(B8:G8)</f>
        <v>-13407</v>
      </c>
      <c r="I8" s="71"/>
    </row>
    <row r="9" spans="1:9" ht="25.5">
      <c r="A9" s="75" t="s">
        <v>87</v>
      </c>
      <c r="B9" s="59">
        <v>1754</v>
      </c>
      <c r="C9" s="59"/>
      <c r="D9" s="59">
        <v>5261</v>
      </c>
      <c r="E9" s="59"/>
      <c r="F9" s="59"/>
      <c r="G9" s="59"/>
      <c r="H9" s="59">
        <f t="shared" si="0"/>
        <v>7015</v>
      </c>
      <c r="I9" s="71"/>
    </row>
    <row r="10" spans="1:9" ht="12.75">
      <c r="A10" s="75" t="s">
        <v>88</v>
      </c>
      <c r="B10" s="59"/>
      <c r="C10" s="59"/>
      <c r="D10" s="59"/>
      <c r="E10" s="59"/>
      <c r="F10" s="59"/>
      <c r="G10" s="59"/>
      <c r="H10" s="59">
        <f t="shared" si="0"/>
        <v>0</v>
      </c>
      <c r="I10" s="71"/>
    </row>
    <row r="11" spans="1:9" ht="12.75">
      <c r="A11" s="75" t="s">
        <v>89</v>
      </c>
      <c r="B11" s="59"/>
      <c r="C11" s="59"/>
      <c r="D11" s="59"/>
      <c r="E11" s="59"/>
      <c r="F11" s="59"/>
      <c r="G11" s="59"/>
      <c r="H11" s="59">
        <f t="shared" si="0"/>
        <v>0</v>
      </c>
      <c r="I11" s="71"/>
    </row>
    <row r="12" spans="1:9" ht="12.75">
      <c r="A12" s="75" t="s">
        <v>82</v>
      </c>
      <c r="B12" s="59"/>
      <c r="C12" s="59"/>
      <c r="D12" s="59"/>
      <c r="E12" s="59"/>
      <c r="F12" s="59"/>
      <c r="G12" s="59"/>
      <c r="H12" s="59">
        <f t="shared" si="0"/>
        <v>0</v>
      </c>
      <c r="I12" s="71"/>
    </row>
    <row r="13" spans="1:9" ht="12.75">
      <c r="A13" s="75" t="s">
        <v>90</v>
      </c>
      <c r="B13" s="59"/>
      <c r="C13" s="59"/>
      <c r="D13" s="59"/>
      <c r="E13" s="59"/>
      <c r="F13" s="59"/>
      <c r="G13" s="59"/>
      <c r="H13" s="59">
        <f t="shared" si="0"/>
        <v>0</v>
      </c>
      <c r="I13" s="71"/>
    </row>
    <row r="14" spans="1:9" ht="13.5" thickBot="1">
      <c r="A14" s="75" t="s">
        <v>91</v>
      </c>
      <c r="B14" s="59"/>
      <c r="C14" s="59"/>
      <c r="D14" s="59"/>
      <c r="E14" s="59"/>
      <c r="F14" s="59"/>
      <c r="G14" s="59"/>
      <c r="H14" s="59">
        <f t="shared" si="0"/>
        <v>0</v>
      </c>
      <c r="I14" s="71"/>
    </row>
    <row r="15" spans="1:9" ht="14.25" thickBot="1" thickTop="1">
      <c r="A15" s="9" t="s">
        <v>92</v>
      </c>
      <c r="B15" s="76">
        <f aca="true" t="shared" si="1" ref="B15:H15">SUM(B6:B14)</f>
        <v>11754</v>
      </c>
      <c r="C15" s="76">
        <f t="shared" si="1"/>
        <v>1309</v>
      </c>
      <c r="D15" s="76">
        <f t="shared" si="1"/>
        <v>8612</v>
      </c>
      <c r="E15" s="76">
        <f t="shared" si="1"/>
        <v>0</v>
      </c>
      <c r="F15" s="76">
        <f t="shared" si="1"/>
        <v>694</v>
      </c>
      <c r="G15" s="76">
        <f t="shared" si="1"/>
        <v>-7372</v>
      </c>
      <c r="H15" s="76">
        <f t="shared" si="1"/>
        <v>14997</v>
      </c>
      <c r="I15" s="71"/>
    </row>
    <row r="16" spans="1:9" ht="13.5" thickTop="1">
      <c r="A16" s="71"/>
      <c r="B16" s="76"/>
      <c r="C16" s="76"/>
      <c r="D16" s="76"/>
      <c r="E16" s="76"/>
      <c r="F16" s="76"/>
      <c r="G16" s="76"/>
      <c r="H16" s="76"/>
      <c r="I16" s="71"/>
    </row>
    <row r="17" spans="1:9" ht="12.75">
      <c r="A17" s="75" t="s">
        <v>93</v>
      </c>
      <c r="B17" s="59"/>
      <c r="C17" s="59"/>
      <c r="D17" s="59"/>
      <c r="E17" s="59"/>
      <c r="F17" s="59"/>
      <c r="G17" s="59">
        <v>-876</v>
      </c>
      <c r="H17" s="59">
        <f aca="true" t="shared" si="2" ref="H17:H23">SUM(B17:G17)</f>
        <v>-876</v>
      </c>
      <c r="I17" s="71"/>
    </row>
    <row r="18" spans="1:9" ht="25.5">
      <c r="A18" s="75" t="s">
        <v>87</v>
      </c>
      <c r="B18" s="59"/>
      <c r="C18" s="59"/>
      <c r="D18" s="59"/>
      <c r="E18" s="59"/>
      <c r="F18" s="59"/>
      <c r="G18" s="59"/>
      <c r="H18" s="59">
        <f t="shared" si="2"/>
        <v>0</v>
      </c>
      <c r="I18" s="71"/>
    </row>
    <row r="19" spans="1:9" ht="12.75">
      <c r="A19" s="75" t="s">
        <v>88</v>
      </c>
      <c r="B19" s="59"/>
      <c r="C19" s="59"/>
      <c r="D19" s="59"/>
      <c r="E19" s="59"/>
      <c r="F19" s="59"/>
      <c r="G19" s="59"/>
      <c r="H19" s="59">
        <f t="shared" si="2"/>
        <v>0</v>
      </c>
      <c r="I19" s="71"/>
    </row>
    <row r="20" spans="1:9" ht="12.75">
      <c r="A20" s="75" t="s">
        <v>89</v>
      </c>
      <c r="B20" s="59"/>
      <c r="C20" s="59"/>
      <c r="D20" s="59"/>
      <c r="E20" s="59"/>
      <c r="F20" s="59"/>
      <c r="G20" s="59"/>
      <c r="H20" s="59">
        <f t="shared" si="2"/>
        <v>0</v>
      </c>
      <c r="I20" s="71"/>
    </row>
    <row r="21" spans="1:9" ht="12.75">
      <c r="A21" s="75" t="s">
        <v>82</v>
      </c>
      <c r="B21" s="59"/>
      <c r="C21" s="59"/>
      <c r="D21" s="59"/>
      <c r="E21" s="59"/>
      <c r="F21" s="59"/>
      <c r="G21" s="59"/>
      <c r="H21" s="59">
        <f t="shared" si="2"/>
        <v>0</v>
      </c>
      <c r="I21" s="71"/>
    </row>
    <row r="22" spans="1:9" ht="12.75">
      <c r="A22" s="75" t="s">
        <v>90</v>
      </c>
      <c r="B22" s="59"/>
      <c r="C22" s="59"/>
      <c r="D22" s="59"/>
      <c r="E22" s="59"/>
      <c r="F22" s="59"/>
      <c r="G22" s="59"/>
      <c r="H22" s="59">
        <f t="shared" si="2"/>
        <v>0</v>
      </c>
      <c r="I22" s="71"/>
    </row>
    <row r="23" spans="1:9" ht="13.5" thickBot="1">
      <c r="A23" s="75" t="s">
        <v>91</v>
      </c>
      <c r="B23" s="59"/>
      <c r="C23" s="59"/>
      <c r="D23" s="59"/>
      <c r="E23" s="59"/>
      <c r="F23" s="59"/>
      <c r="G23" s="59"/>
      <c r="H23" s="59">
        <f t="shared" si="2"/>
        <v>0</v>
      </c>
      <c r="I23" s="71"/>
    </row>
    <row r="24" spans="1:9" ht="13.5" thickBot="1">
      <c r="A24" s="75" t="s">
        <v>99</v>
      </c>
      <c r="B24" s="77">
        <f aca="true" t="shared" si="3" ref="B24:H24">SUM(B15:B23)</f>
        <v>11754</v>
      </c>
      <c r="C24" s="77">
        <f t="shared" si="3"/>
        <v>1309</v>
      </c>
      <c r="D24" s="77">
        <f t="shared" si="3"/>
        <v>8612</v>
      </c>
      <c r="E24" s="77">
        <f t="shared" si="3"/>
        <v>0</v>
      </c>
      <c r="F24" s="77">
        <f t="shared" si="3"/>
        <v>694</v>
      </c>
      <c r="G24" s="77">
        <f t="shared" si="3"/>
        <v>-8248</v>
      </c>
      <c r="H24" s="77">
        <f t="shared" si="3"/>
        <v>14121</v>
      </c>
      <c r="I24" s="71"/>
    </row>
    <row r="25" ht="13.5" thickTop="1"/>
    <row r="31" ht="12.75">
      <c r="A31" s="78" t="s">
        <v>95</v>
      </c>
    </row>
    <row r="32" ht="12.75">
      <c r="A32" s="78" t="s">
        <v>96</v>
      </c>
    </row>
    <row r="33" ht="12.75">
      <c r="A33" s="78"/>
    </row>
    <row r="34" ht="12.75">
      <c r="A34" s="29"/>
    </row>
    <row r="35" ht="12.75">
      <c r="A35" s="29"/>
    </row>
    <row r="36" ht="12.75">
      <c r="A36" s="29" t="s">
        <v>97</v>
      </c>
    </row>
    <row r="37" ht="12.75">
      <c r="A37" s="29" t="s">
        <v>98</v>
      </c>
    </row>
  </sheetData>
  <sheetProtection/>
  <mergeCells count="3">
    <mergeCell ref="A3:B3"/>
    <mergeCell ref="G3:H3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PC171</cp:lastModifiedBy>
  <cp:lastPrinted>2009-07-31T12:44:13Z</cp:lastPrinted>
  <dcterms:created xsi:type="dcterms:W3CDTF">2009-07-31T12:21:48Z</dcterms:created>
  <dcterms:modified xsi:type="dcterms:W3CDTF">2009-07-31T12:56:37Z</dcterms:modified>
  <cp:category/>
  <cp:version/>
  <cp:contentType/>
  <cp:contentStatus/>
</cp:coreProperties>
</file>