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44" activeTab="0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<sst xmlns="http://schemas.openxmlformats.org/spreadsheetml/2006/main" count="148" uniqueCount="129">
  <si>
    <t>Име на дружеството:</t>
  </si>
  <si>
    <t>ДОБРОТИЦА БСК АД</t>
  </si>
  <si>
    <t>Съвет на директорите:</t>
  </si>
  <si>
    <t>Девня Цимент АД</t>
  </si>
  <si>
    <t xml:space="preserve"> инж. Генчо Генчев</t>
  </si>
  <si>
    <t>Тошко Муцанкиев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</si>
  <si>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</si>
  <si>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</si>
  <si>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</si>
  <si>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</si>
  <si>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</si>
  <si>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</si>
  <si>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25-ти септември 8</t>
  </si>
  <si>
    <t>Обслужващи банки:</t>
  </si>
  <si>
    <t>Уникредит Булбанк</t>
  </si>
  <si>
    <t xml:space="preserve"> гр.Добрич</t>
  </si>
  <si>
    <t>Одитор:</t>
  </si>
  <si>
    <t>Мария Ангелова</t>
  </si>
  <si>
    <t xml:space="preserve">ОТЧЕТ ЗА ДОХОДИТЕ </t>
  </si>
  <si>
    <t>Към 31.12.2008 година</t>
  </si>
  <si>
    <t>2008   BGN'000</t>
  </si>
  <si>
    <t>20067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</si>
  <si>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</si>
  <si>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</si>
  <si>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</si>
  <si>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</si>
  <si>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</si>
  <si>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</si>
  <si>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</si>
  <si>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</si>
  <si>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</si>
  <si>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</si>
  <si>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</si>
  <si>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</si>
  <si>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</si>
  <si>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</si>
  <si>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23.01.2009г.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</si>
  <si>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</si>
  <si>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</si>
  <si>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</si>
  <si>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</si>
  <si>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>31,12,2008</t>
  </si>
  <si>
    <t xml:space="preserve"> 2008               BGN'000</t>
  </si>
  <si>
    <t>2007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</si>
  <si>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</si>
  <si>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</si>
  <si>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</si>
  <si>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</si>
  <si>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</si>
  <si>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</si>
  <si>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</si>
  <si>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</si>
  <si>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</si>
  <si>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</si>
  <si>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</si>
  <si>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</si>
  <si>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</si>
  <si>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</si>
  <si>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</si>
  <si>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</si>
  <si>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</si>
  <si>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</si>
  <si>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</si>
  <si>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</si>
  <si>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</si>
  <si>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</si>
  <si>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</si>
  <si>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</si>
  <si>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</si>
  <si>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</si>
  <si>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</si>
  <si>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>Дата на съставяне:23.01.2009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</si>
  <si>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</si>
  <si>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</si>
  <si>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</si>
  <si>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</si>
  <si>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</si>
  <si>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</si>
  <si>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</si>
  <si>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</si>
  <si>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</si>
  <si>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</si>
  <si>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</si>
  <si>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</si>
  <si>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</si>
  <si>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</si>
  <si>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</si>
  <si>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</si>
  <si>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</si>
  <si>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</si>
  <si>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</si>
  <si>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</si>
  <si>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</si>
  <si>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</si>
  <si>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</si>
  <si>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</si>
  <si>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</si>
  <si>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</si>
  <si>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</si>
  <si>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</si>
  <si>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</si>
  <si>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</si>
  <si>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</si>
  <si>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</si>
  <si>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</si>
  <si>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</si>
  <si>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</si>
  <si>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</si>
  <si>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</si>
  <si>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</si>
  <si>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</si>
  <si>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</si>
  <si>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31.12.2007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</si>
  <si>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</si>
  <si>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</si>
  <si>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</si>
  <si>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</si>
  <si>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</si>
  <si>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</si>
  <si>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</si>
  <si>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</si>
  <si>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</si>
  <si>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</si>
  <si>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</si>
  <si>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</si>
  <si>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</si>
  <si>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Покриване на загуби</t>
  </si>
  <si>
    <t>Други изменения в СК</t>
  </si>
  <si>
    <t xml:space="preserve">Салдо на 31.03.2007 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</si>
</sst>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\-_);_(@_)"/>
    <numFmt numFmtId="165" formatCode="#,##0;\-#,##0"/>
    <numFmt numFmtId="166" formatCode="_(* #,##0.00_);_(* \(#,##0.00\);_(* \-??_);_(@_)"/>
    <numFmt numFmtId="167" formatCode="##0"/>
    <numFmt numFmtId="168" formatCode="#,##0;\(#,##0\)"/>
    <numFmt numFmtId="169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15" applyFont="1" applyBorder="1" applyAlignment="1">
      <alignment vertical="center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15" applyFont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15" applyFont="1" applyBorder="1" applyAlignment="1">
      <alignment horizontal="left"/>
      <protection/>
    </xf>
    <xf numFmtId="0" fontId="15" fillId="0" borderId="0" xfId="15" applyFont="1" applyBorder="1" applyAlignment="1">
      <alignment horizontal="center"/>
      <protection/>
    </xf>
    <xf numFmtId="0" fontId="17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15" applyFont="1" applyBorder="1" applyAlignment="1">
      <alignment vertical="center"/>
      <protection/>
    </xf>
    <xf numFmtId="0" fontId="23" fillId="0" borderId="0" xfId="15" applyFont="1" applyBorder="1" applyAlignment="1">
      <alignment horizontal="right"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167" fontId="27" fillId="0" borderId="0" xfId="0" applyNumberFormat="1" applyFont="1" applyFill="1" applyBorder="1" applyAlignment="1">
      <alignment horizontal="right"/>
    </xf>
    <xf numFmtId="168" fontId="27" fillId="0" borderId="0" xfId="26" applyNumberFormat="1" applyFont="1" applyFill="1" applyBorder="1" applyAlignment="1" applyProtection="1">
      <alignment/>
      <protection/>
    </xf>
    <xf numFmtId="168" fontId="27" fillId="0" borderId="0" xfId="0" applyNumberFormat="1" applyFont="1" applyFill="1" applyBorder="1" applyAlignment="1">
      <alignment/>
    </xf>
    <xf numFmtId="0" fontId="12" fillId="0" borderId="0" xfId="15" applyFont="1" applyFill="1" applyAlignment="1">
      <alignment vertical="center"/>
      <protection/>
    </xf>
    <xf numFmtId="168" fontId="27" fillId="0" borderId="0" xfId="26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168" fontId="24" fillId="0" borderId="2" xfId="20" applyNumberFormat="1" applyFont="1" applyFill="1" applyBorder="1" applyAlignment="1">
      <alignment horizontal="right" vertical="center"/>
      <protection/>
    </xf>
    <xf numFmtId="168" fontId="24" fillId="0" borderId="0" xfId="20" applyNumberFormat="1" applyFont="1" applyFill="1" applyBorder="1" applyAlignment="1">
      <alignment horizontal="right" vertical="center"/>
      <protection/>
    </xf>
    <xf numFmtId="168" fontId="27" fillId="0" borderId="0" xfId="20" applyNumberFormat="1" applyFont="1" applyFill="1" applyBorder="1" applyAlignment="1">
      <alignment horizontal="right" vertical="center"/>
      <protection/>
    </xf>
    <xf numFmtId="167" fontId="27" fillId="2" borderId="0" xfId="0" applyNumberFormat="1" applyFont="1" applyFill="1" applyBorder="1" applyAlignment="1">
      <alignment horizontal="right"/>
    </xf>
    <xf numFmtId="168" fontId="27" fillId="2" borderId="0" xfId="26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 wrapText="1"/>
    </xf>
    <xf numFmtId="167" fontId="27" fillId="0" borderId="0" xfId="0" applyNumberFormat="1" applyFont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68" fontId="24" fillId="0" borderId="3" xfId="20" applyNumberFormat="1" applyFont="1" applyFill="1" applyBorder="1" applyAlignment="1">
      <alignment horizontal="right" vertical="center"/>
      <protection/>
    </xf>
    <xf numFmtId="167" fontId="11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68" fontId="24" fillId="0" borderId="2" xfId="20" applyNumberFormat="1" applyFont="1" applyFill="1" applyBorder="1" applyAlignment="1">
      <alignment vertical="center"/>
      <protection/>
    </xf>
    <xf numFmtId="168" fontId="24" fillId="0" borderId="0" xfId="20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center" wrapText="1"/>
    </xf>
    <xf numFmtId="167" fontId="29" fillId="0" borderId="0" xfId="0" applyNumberFormat="1" applyFont="1" applyBorder="1" applyAlignment="1">
      <alignment horizontal="right"/>
    </xf>
    <xf numFmtId="0" fontId="12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left" vertical="center" wrapText="1"/>
      <protection/>
    </xf>
    <xf numFmtId="168" fontId="24" fillId="0" borderId="1" xfId="20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 horizontal="left" vertical="center"/>
    </xf>
    <xf numFmtId="168" fontId="24" fillId="0" borderId="3" xfId="20" applyNumberFormat="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15" fillId="0" borderId="1" xfId="15" applyFont="1" applyBorder="1" applyAlignment="1">
      <alignment horizontal="right"/>
      <protection/>
    </xf>
    <xf numFmtId="0" fontId="33" fillId="0" borderId="0" xfId="23" applyFont="1">
      <alignment/>
      <protection/>
    </xf>
    <xf numFmtId="0" fontId="8" fillId="0" borderId="0" xfId="16" applyFont="1" applyFill="1">
      <alignment/>
      <protection/>
    </xf>
    <xf numFmtId="164" fontId="12" fillId="0" borderId="0" xfId="16" applyNumberFormat="1" applyFont="1" applyFill="1" applyAlignment="1">
      <alignment horizontal="right"/>
      <protection/>
    </xf>
    <xf numFmtId="0" fontId="12" fillId="0" borderId="0" xfId="16" applyFont="1" applyFill="1" applyBorder="1" applyAlignment="1">
      <alignment horizontal="center"/>
      <protection/>
    </xf>
    <xf numFmtId="0" fontId="12" fillId="0" borderId="0" xfId="16" applyFont="1" applyFill="1">
      <alignment/>
      <protection/>
    </xf>
    <xf numFmtId="0" fontId="13" fillId="0" borderId="1" xfId="15" applyFont="1" applyFill="1" applyBorder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6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34" fillId="0" borderId="0" xfId="21" applyFont="1" applyFill="1" applyBorder="1" applyAlignment="1">
      <alignment horizontal="left" vertical="center"/>
      <protection/>
    </xf>
    <xf numFmtId="1" fontId="6" fillId="0" borderId="0" xfId="22" applyNumberFormat="1" applyFont="1" applyFill="1" applyBorder="1" applyAlignment="1">
      <alignment horizontal="right" vertical="center" wrapText="1"/>
      <protection/>
    </xf>
    <xf numFmtId="49" fontId="35" fillId="0" borderId="0" xfId="17" applyNumberFormat="1" applyFont="1" applyFill="1" applyBorder="1" applyAlignment="1">
      <alignment horizontal="right" vertical="center" wrapText="1"/>
      <protection/>
    </xf>
    <xf numFmtId="164" fontId="24" fillId="0" borderId="0" xfId="22" applyNumberFormat="1" applyFont="1" applyFill="1" applyBorder="1" applyAlignment="1">
      <alignment horizontal="right" vertical="center" wrapText="1"/>
      <protection/>
    </xf>
    <xf numFmtId="164" fontId="35" fillId="0" borderId="0" xfId="17" applyNumberFormat="1" applyFont="1" applyFill="1" applyBorder="1" applyAlignment="1">
      <alignment horizontal="right" vertical="center" wrapText="1"/>
      <protection/>
    </xf>
    <xf numFmtId="0" fontId="36" fillId="0" borderId="0" xfId="18" applyFont="1" applyFill="1" applyBorder="1" applyAlignment="1">
      <alignment horizontal="right" vertical="center" wrapText="1"/>
      <protection/>
    </xf>
    <xf numFmtId="0" fontId="35" fillId="0" borderId="0" xfId="16" applyFont="1" applyFill="1" applyBorder="1" applyAlignment="1">
      <alignment vertical="top" wrapText="1"/>
      <protection/>
    </xf>
    <xf numFmtId="164" fontId="12" fillId="0" borderId="0" xfId="16" applyNumberFormat="1" applyFont="1" applyFill="1" applyBorder="1" applyAlignment="1">
      <alignment horizontal="right"/>
      <protection/>
    </xf>
    <xf numFmtId="164" fontId="12" fillId="0" borderId="0" xfId="16" applyNumberFormat="1" applyFont="1" applyFill="1" applyBorder="1">
      <alignment/>
      <protection/>
    </xf>
    <xf numFmtId="0" fontId="37" fillId="0" borderId="0" xfId="16" applyFont="1" applyFill="1" applyBorder="1" applyAlignment="1">
      <alignment vertical="top" wrapText="1"/>
      <protection/>
    </xf>
    <xf numFmtId="164" fontId="12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>
      <alignment/>
      <protection/>
    </xf>
    <xf numFmtId="164" fontId="12" fillId="0" borderId="0" xfId="16" applyNumberFormat="1" applyFont="1" applyFill="1">
      <alignment/>
      <protection/>
    </xf>
    <xf numFmtId="0" fontId="13" fillId="0" borderId="0" xfId="16" applyFont="1" applyFill="1">
      <alignment/>
      <protection/>
    </xf>
    <xf numFmtId="164" fontId="13" fillId="0" borderId="2" xfId="19" applyNumberFormat="1" applyFont="1" applyFill="1" applyBorder="1" applyAlignment="1">
      <alignment horizontal="right"/>
      <protection/>
    </xf>
    <xf numFmtId="164" fontId="4" fillId="0" borderId="0" xfId="16" applyNumberFormat="1" applyFont="1" applyFill="1" applyBorder="1">
      <alignment/>
      <protection/>
    </xf>
    <xf numFmtId="164" fontId="13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vertical="top"/>
      <protection/>
    </xf>
    <xf numFmtId="49" fontId="11" fillId="0" borderId="0" xfId="16" applyNumberFormat="1" applyFont="1" applyFill="1" applyBorder="1">
      <alignment/>
      <protection/>
    </xf>
    <xf numFmtId="0" fontId="37" fillId="0" borderId="0" xfId="16" applyFont="1" applyFill="1" applyBorder="1" applyAlignment="1">
      <alignment vertical="top"/>
      <protection/>
    </xf>
    <xf numFmtId="164" fontId="4" fillId="0" borderId="0" xfId="16" applyNumberFormat="1" applyFont="1" applyFill="1" applyBorder="1" applyAlignment="1">
      <alignment horizontal="right"/>
      <protection/>
    </xf>
    <xf numFmtId="49" fontId="11" fillId="0" borderId="0" xfId="16" applyNumberFormat="1" applyFont="1" applyFill="1" applyBorder="1" applyAlignment="1">
      <alignment horizontal="center"/>
      <protection/>
    </xf>
    <xf numFmtId="0" fontId="11" fillId="0" borderId="0" xfId="16" applyFont="1" applyFill="1" applyBorder="1">
      <alignment/>
      <protection/>
    </xf>
    <xf numFmtId="0" fontId="4" fillId="0" borderId="0" xfId="16" applyFont="1" applyFill="1" applyBorder="1">
      <alignment/>
      <protection/>
    </xf>
    <xf numFmtId="49" fontId="4" fillId="0" borderId="0" xfId="16" applyNumberFormat="1" applyFont="1" applyFill="1" applyBorder="1" applyAlignment="1">
      <alignment horizontal="center"/>
      <protection/>
    </xf>
    <xf numFmtId="0" fontId="4" fillId="0" borderId="0" xfId="16" applyFont="1" applyFill="1" applyBorder="1" applyAlignment="1">
      <alignment horizontal="left" wrapText="1"/>
      <protection/>
    </xf>
    <xf numFmtId="49" fontId="11" fillId="0" borderId="0" xfId="16" applyNumberFormat="1" applyFont="1" applyFill="1" applyBorder="1" applyAlignment="1">
      <alignment horizontal="right"/>
      <protection/>
    </xf>
    <xf numFmtId="49" fontId="4" fillId="0" borderId="0" xfId="16" applyNumberFormat="1" applyFont="1" applyFill="1" applyBorder="1">
      <alignment/>
      <protection/>
    </xf>
    <xf numFmtId="0" fontId="8" fillId="0" borderId="0" xfId="16" applyFont="1" applyFill="1" applyBorder="1">
      <alignment/>
      <protection/>
    </xf>
    <xf numFmtId="0" fontId="22" fillId="0" borderId="0" xfId="15" applyFont="1" applyFill="1" applyBorder="1" applyAlignment="1">
      <alignment vertical="center"/>
      <protection/>
    </xf>
    <xf numFmtId="0" fontId="22" fillId="0" borderId="0" xfId="15" applyFont="1" applyFill="1" applyBorder="1" applyAlignment="1">
      <alignment horizontal="left" vertical="center"/>
      <protection/>
    </xf>
    <xf numFmtId="0" fontId="38" fillId="0" borderId="0" xfId="15" applyFont="1" applyFill="1" applyBorder="1" applyAlignment="1">
      <alignment horizontal="right" vertical="center"/>
      <protection/>
    </xf>
    <xf numFmtId="0" fontId="12" fillId="0" borderId="1" xfId="18" applyFont="1" applyFill="1" applyBorder="1">
      <alignment/>
      <protection/>
    </xf>
    <xf numFmtId="164" fontId="12" fillId="0" borderId="1" xfId="16" applyNumberFormat="1" applyFont="1" applyFill="1" applyBorder="1" applyAlignment="1">
      <alignment horizontal="right"/>
      <protection/>
    </xf>
    <xf numFmtId="0" fontId="12" fillId="0" borderId="1" xfId="16" applyFont="1" applyFill="1" applyBorder="1" applyAlignment="1">
      <alignment horizontal="center"/>
      <protection/>
    </xf>
    <xf numFmtId="0" fontId="31" fillId="0" borderId="0" xfId="23" applyFont="1">
      <alignment/>
      <protection/>
    </xf>
    <xf numFmtId="0" fontId="0" fillId="0" borderId="0" xfId="18" applyFill="1">
      <alignment/>
      <protection/>
    </xf>
    <xf numFmtId="0" fontId="16" fillId="0" borderId="0" xfId="15" applyFont="1" applyBorder="1" applyAlignment="1">
      <alignment horizontal="left"/>
      <protection/>
    </xf>
    <xf numFmtId="0" fontId="22" fillId="0" borderId="0" xfId="15" applyFont="1" applyBorder="1" applyAlignment="1">
      <alignment horizontal="right"/>
      <protection/>
    </xf>
    <xf numFmtId="0" fontId="15" fillId="0" borderId="0" xfId="19" applyFont="1" applyBorder="1">
      <alignment/>
      <protection/>
    </xf>
    <xf numFmtId="0" fontId="15" fillId="0" borderId="0" xfId="15" applyFont="1" applyBorder="1" applyAlignment="1">
      <alignment horizontal="righ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23" fillId="0" borderId="0" xfId="15" applyFont="1" applyBorder="1" applyAlignment="1">
      <alignment vertical="center"/>
      <protection/>
    </xf>
    <xf numFmtId="0" fontId="12" fillId="0" borderId="0" xfId="17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23" fillId="0" borderId="0" xfId="17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17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169" fontId="13" fillId="0" borderId="1" xfId="26" applyNumberFormat="1" applyFont="1" applyFill="1" applyBorder="1" applyAlignment="1" applyProtection="1">
      <alignment horizontal="right" vertical="center"/>
      <protection/>
    </xf>
    <xf numFmtId="169" fontId="13" fillId="0" borderId="0" xfId="26" applyNumberFormat="1" applyFont="1" applyFill="1" applyBorder="1" applyAlignment="1" applyProtection="1">
      <alignment horizontal="right" vertical="center"/>
      <protection/>
    </xf>
    <xf numFmtId="169" fontId="13" fillId="0" borderId="1" xfId="26" applyNumberFormat="1" applyFont="1" applyFill="1" applyBorder="1" applyAlignment="1" applyProtection="1">
      <alignment vertical="center"/>
      <protection/>
    </xf>
    <xf numFmtId="169" fontId="13" fillId="0" borderId="0" xfId="17" applyNumberFormat="1" applyFont="1" applyFill="1" applyBorder="1" applyAlignment="1" applyProtection="1">
      <alignment vertical="center"/>
      <protection/>
    </xf>
    <xf numFmtId="0" fontId="13" fillId="0" borderId="0" xfId="17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17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12" fillId="0" borderId="1" xfId="26" applyNumberFormat="1" applyFont="1" applyFill="1" applyBorder="1" applyAlignment="1" applyProtection="1">
      <alignment horizontal="right" vertical="center"/>
      <protection/>
    </xf>
    <xf numFmtId="169" fontId="12" fillId="0" borderId="1" xfId="26" applyNumberFormat="1" applyFont="1" applyFill="1" applyBorder="1" applyAlignment="1" applyProtection="1">
      <alignment vertical="center"/>
      <protection/>
    </xf>
    <xf numFmtId="169" fontId="4" fillId="0" borderId="0" xfId="26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/>
    </xf>
    <xf numFmtId="0" fontId="30" fillId="0" borderId="0" xfId="23" applyFont="1">
      <alignment/>
      <protection/>
    </xf>
    <xf numFmtId="0" fontId="15" fillId="0" borderId="0" xfId="15" applyFont="1" applyFill="1" applyBorder="1" applyAlignment="1">
      <alignment horizontal="left"/>
      <protection/>
    </xf>
    <xf numFmtId="0" fontId="15" fillId="0" borderId="0" xfId="17" applyNumberFormat="1" applyFont="1" applyFill="1" applyBorder="1" applyAlignment="1" applyProtection="1">
      <alignment horizontal="right" vertical="top"/>
      <protection/>
    </xf>
    <xf numFmtId="0" fontId="15" fillId="0" borderId="0" xfId="17" applyNumberFormat="1" applyFont="1" applyFill="1" applyBorder="1" applyAlignment="1" applyProtection="1">
      <alignment vertical="top"/>
      <protection/>
    </xf>
    <xf numFmtId="0" fontId="12" fillId="0" borderId="0" xfId="17" applyFont="1" applyFill="1" applyAlignment="1">
      <alignment horizontal="left"/>
      <protection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horizontal="left"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right" vertical="center" wrapText="1"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Normal_BAL" xfId="15"/>
    <cellStyle name="Normal_Financial statements 2000 Alcomet" xfId="16"/>
    <cellStyle name="Normal_Financial statements_bg model 2002" xfId="17"/>
    <cellStyle name="Normal_FS_2004_Final_28.03.05" xfId="18"/>
    <cellStyle name="Normal_FS_SOPHARMA_2005 (2)" xfId="19"/>
    <cellStyle name="Normal_P&amp;L" xfId="20"/>
    <cellStyle name="Normal_P&amp;L_Financial statements_bg model 2002" xfId="21"/>
    <cellStyle name="Normal_Sheet2" xfId="22"/>
    <cellStyle name="Normal_Vatreshno_Gr_Spravki_2004" xfId="23"/>
    <cellStyle name="Currency" xfId="24"/>
    <cellStyle name="Currency [0]" xfId="25"/>
    <cellStyle name="Comma" xfId="26"/>
    <cellStyle name="Comma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tabSelected="1" zoomScale="75" zoomScaleNormal="75" zoomScaleSheetLayoutView="100" workbookViewId="0" topLeftCell="A11">
      <selection activeCell="D31" sqref="D31"/>
    </sheetView>
  </sheetViews>
  <sheetFormatPr defaultColWidth="9.14062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/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15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16</v>
      </c>
      <c r="D33" s="8" t="s">
        <v>17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">
      <selection activeCell="K6" sqref="K6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5">
      <c r="A2" s="212" t="s">
        <v>1</v>
      </c>
      <c r="B2" s="212"/>
      <c r="C2" s="212"/>
      <c r="D2" s="212"/>
      <c r="E2" s="212"/>
      <c r="F2" s="212"/>
    </row>
    <row r="3" spans="1:6" s="23" customFormat="1" ht="15">
      <c r="A3" s="213" t="s">
        <v>18</v>
      </c>
      <c r="B3" s="213"/>
      <c r="C3" s="213"/>
      <c r="D3" s="213"/>
      <c r="E3" s="213"/>
      <c r="F3" s="213"/>
    </row>
    <row r="4" spans="1:5" ht="15">
      <c r="A4" s="22" t="s">
        <v>19</v>
      </c>
      <c r="B4" s="24"/>
      <c r="C4" s="24"/>
      <c r="D4" s="24"/>
      <c r="E4" s="25"/>
    </row>
    <row r="5" spans="1:5" ht="15">
      <c r="A5" s="22"/>
      <c r="B5" s="24"/>
      <c r="C5" s="24"/>
      <c r="D5" s="24"/>
      <c r="E5" s="25"/>
    </row>
    <row r="6" spans="1:6" ht="15" customHeight="1">
      <c r="A6" s="23"/>
      <c r="B6" s="214"/>
      <c r="C6" s="26"/>
      <c r="D6" s="215" t="s">
        <v>20</v>
      </c>
      <c r="E6" s="28"/>
      <c r="F6" s="215" t="s">
        <v>21</v>
      </c>
    </row>
    <row r="7" spans="1:6" ht="15">
      <c r="A7" s="23"/>
      <c r="B7" s="214"/>
      <c r="C7" s="26"/>
      <c r="D7" s="215"/>
      <c r="E7" s="29"/>
      <c r="F7" s="215"/>
    </row>
    <row r="8" spans="1:6" ht="15">
      <c r="A8" s="30"/>
      <c r="E8" s="31"/>
      <c r="F8" s="32"/>
    </row>
    <row r="9" spans="1:5" ht="15">
      <c r="A9" s="30"/>
      <c r="E9" s="31"/>
    </row>
    <row r="10" spans="1:6" ht="15">
      <c r="A10" s="23" t="s">
        <v>22</v>
      </c>
      <c r="D10" s="21">
        <v>4555</v>
      </c>
      <c r="F10" s="21">
        <v>3788</v>
      </c>
    </row>
    <row r="11" spans="1:6" ht="15">
      <c r="A11" s="23" t="s">
        <v>23</v>
      </c>
      <c r="D11" s="21">
        <v>-9</v>
      </c>
      <c r="E11" s="33"/>
      <c r="F11" s="21">
        <v>-18</v>
      </c>
    </row>
    <row r="12" spans="1:7" ht="15">
      <c r="A12" s="23" t="s">
        <v>24</v>
      </c>
      <c r="D12" s="21">
        <v>-66</v>
      </c>
      <c r="E12" s="33"/>
      <c r="F12" s="21">
        <v>-68</v>
      </c>
      <c r="G12" s="34"/>
    </row>
    <row r="13" spans="1:7" ht="15">
      <c r="A13" s="23" t="s">
        <v>25</v>
      </c>
      <c r="D13" s="21">
        <v>-14</v>
      </c>
      <c r="E13" s="33"/>
      <c r="F13" s="21">
        <v>-14</v>
      </c>
      <c r="G13" s="34"/>
    </row>
    <row r="14" spans="1:7" ht="15">
      <c r="A14" s="23" t="s">
        <v>26</v>
      </c>
      <c r="D14" s="21">
        <v>-123</v>
      </c>
      <c r="E14" s="33"/>
      <c r="F14" s="21">
        <v>-100</v>
      </c>
      <c r="G14" s="35"/>
    </row>
    <row r="15" spans="1:7" ht="15">
      <c r="A15" s="36" t="s">
        <v>27</v>
      </c>
      <c r="B15" s="37"/>
      <c r="C15" s="37"/>
      <c r="D15" s="21">
        <v>-2</v>
      </c>
      <c r="E15" s="33"/>
      <c r="F15" s="21">
        <v>-1</v>
      </c>
      <c r="G15" s="35"/>
    </row>
    <row r="16" spans="1:7" ht="15">
      <c r="A16" s="36" t="s">
        <v>28</v>
      </c>
      <c r="B16" s="37"/>
      <c r="C16" s="37"/>
      <c r="D16" s="21">
        <v>-4321</v>
      </c>
      <c r="E16" s="33"/>
      <c r="F16" s="21">
        <v>-3609</v>
      </c>
      <c r="G16" s="35"/>
    </row>
    <row r="17" spans="1:7" ht="15" customHeight="1">
      <c r="A17" s="22" t="s">
        <v>29</v>
      </c>
      <c r="B17" s="37"/>
      <c r="C17" s="37"/>
      <c r="D17" s="38">
        <f>SUM(D10:D16)</f>
        <v>20</v>
      </c>
      <c r="E17" s="33"/>
      <c r="F17" s="38">
        <f>SUM(F10:F16)</f>
        <v>-22</v>
      </c>
      <c r="G17" s="34"/>
    </row>
    <row r="18" spans="1:7" ht="15" customHeight="1">
      <c r="A18" s="23"/>
      <c r="B18" s="37"/>
      <c r="C18" s="37"/>
      <c r="D18" s="21"/>
      <c r="E18" s="33"/>
      <c r="G18" s="34"/>
    </row>
    <row r="19" spans="1:7" ht="15">
      <c r="A19" s="23" t="s">
        <v>30</v>
      </c>
      <c r="B19" s="37"/>
      <c r="C19" s="37"/>
      <c r="D19" s="21">
        <v>-1</v>
      </c>
      <c r="E19" s="39"/>
      <c r="F19" s="21">
        <v>-1</v>
      </c>
      <c r="G19" s="34"/>
    </row>
    <row r="20" spans="1:7" ht="15">
      <c r="A20" s="30"/>
      <c r="B20" s="37"/>
      <c r="C20" s="37"/>
      <c r="D20" s="21"/>
      <c r="E20" s="31"/>
      <c r="G20" s="34"/>
    </row>
    <row r="21" spans="1:7" ht="15">
      <c r="A21" s="22" t="s">
        <v>31</v>
      </c>
      <c r="B21" s="37"/>
      <c r="C21" s="37"/>
      <c r="D21" s="38">
        <f>D17+D19</f>
        <v>19</v>
      </c>
      <c r="E21" s="31"/>
      <c r="F21" s="38">
        <f>F17+F19</f>
        <v>-23</v>
      </c>
      <c r="G21" s="40"/>
    </row>
    <row r="22" spans="1:8" ht="15">
      <c r="A22" s="22"/>
      <c r="B22" s="37"/>
      <c r="C22" s="37"/>
      <c r="D22" s="41"/>
      <c r="E22" s="39"/>
      <c r="F22" s="41"/>
      <c r="G22" s="42"/>
      <c r="H22" s="43"/>
    </row>
    <row r="23" spans="1:8" ht="15">
      <c r="A23" s="23" t="s">
        <v>32</v>
      </c>
      <c r="B23" s="37"/>
      <c r="C23" s="37"/>
      <c r="D23" s="44">
        <v>0</v>
      </c>
      <c r="E23" s="33"/>
      <c r="F23" s="44">
        <v>0</v>
      </c>
      <c r="G23" s="42"/>
      <c r="H23" s="43"/>
    </row>
    <row r="24" spans="1:7" ht="9.75" customHeight="1">
      <c r="A24" s="22"/>
      <c r="B24" s="45"/>
      <c r="C24" s="45"/>
      <c r="D24" s="41"/>
      <c r="E24" s="39"/>
      <c r="F24" s="41"/>
      <c r="G24" s="42"/>
    </row>
    <row r="25" spans="1:7" ht="15">
      <c r="A25" s="22" t="s">
        <v>33</v>
      </c>
      <c r="B25" s="45"/>
      <c r="C25" s="45"/>
      <c r="D25" s="46">
        <f>D21+D23</f>
        <v>19</v>
      </c>
      <c r="E25" s="31"/>
      <c r="F25" s="46">
        <f>F21+F23</f>
        <v>-23</v>
      </c>
      <c r="G25" s="40"/>
    </row>
    <row r="26" spans="1:7" ht="15">
      <c r="A26" s="22"/>
      <c r="B26" s="45"/>
      <c r="C26" s="45"/>
      <c r="D26" s="41"/>
      <c r="E26" s="31"/>
      <c r="F26" s="41"/>
      <c r="G26" s="40"/>
    </row>
    <row r="27" spans="1:7" ht="15">
      <c r="A27" s="22"/>
      <c r="B27" s="45"/>
      <c r="C27" s="45"/>
      <c r="D27" s="41"/>
      <c r="E27" s="31"/>
      <c r="F27" s="41"/>
      <c r="G27" s="40"/>
    </row>
    <row r="28" spans="1:7" ht="15" customHeight="1">
      <c r="A28" s="22"/>
      <c r="B28" s="45"/>
      <c r="C28" s="45"/>
      <c r="D28" s="41"/>
      <c r="E28" s="31"/>
      <c r="F28" s="41"/>
      <c r="G28" s="47"/>
    </row>
    <row r="29" spans="1:4" ht="12.75" customHeight="1" hidden="1">
      <c r="A29" s="23"/>
      <c r="B29" s="37"/>
      <c r="C29" s="37"/>
      <c r="D29" s="21"/>
    </row>
    <row r="30" spans="1:6" ht="12.75" customHeight="1" hidden="1">
      <c r="A30" s="213" t="s">
        <v>34</v>
      </c>
      <c r="B30" s="216"/>
      <c r="C30" s="48"/>
      <c r="D30" s="217" t="s">
        <v>35</v>
      </c>
      <c r="E30" s="49"/>
      <c r="F30" s="217" t="s">
        <v>35</v>
      </c>
    </row>
    <row r="31" spans="1:6" ht="12.75" customHeight="1" hidden="1">
      <c r="A31" s="213"/>
      <c r="B31" s="216"/>
      <c r="C31" s="48"/>
      <c r="D31" s="217"/>
      <c r="E31" s="50"/>
      <c r="F31" s="217"/>
    </row>
    <row r="32" spans="1:6" ht="12.75" customHeight="1" hidden="1">
      <c r="A32" s="23"/>
      <c r="B32" s="51"/>
      <c r="C32" s="51"/>
      <c r="D32" s="52"/>
      <c r="E32" s="50"/>
      <c r="F32" s="52"/>
    </row>
    <row r="33" ht="15">
      <c r="A33" s="23"/>
    </row>
    <row r="34" ht="15">
      <c r="A34" s="23"/>
    </row>
    <row r="35" ht="15">
      <c r="A35" s="23"/>
    </row>
    <row r="37" ht="15">
      <c r="A37" s="53"/>
    </row>
    <row r="38" ht="15">
      <c r="A38" s="53"/>
    </row>
    <row r="39" ht="15">
      <c r="A39" s="53"/>
    </row>
    <row r="40" ht="15">
      <c r="A40" s="53"/>
    </row>
    <row r="41" ht="15.75">
      <c r="A41" s="54" t="s">
        <v>36</v>
      </c>
    </row>
    <row r="44" ht="15">
      <c r="A44" s="55" t="s">
        <v>37</v>
      </c>
    </row>
    <row r="45" ht="15">
      <c r="A45" s="56" t="s">
        <v>38</v>
      </c>
    </row>
    <row r="49" ht="15">
      <c r="A49" s="57" t="s">
        <v>39</v>
      </c>
    </row>
    <row r="50" ht="15">
      <c r="A50" s="58" t="s">
        <v>9</v>
      </c>
    </row>
    <row r="52" spans="1:6" ht="15">
      <c r="A52" s="59"/>
      <c r="B52" s="60"/>
      <c r="C52" s="60"/>
      <c r="D52" s="60"/>
      <c r="E52" s="61"/>
      <c r="F52" s="44"/>
    </row>
    <row r="53" spans="1:4" ht="15">
      <c r="A53" s="23"/>
      <c r="B53" s="62"/>
      <c r="C53" s="62"/>
      <c r="D53" s="63"/>
    </row>
    <row r="54" ht="15">
      <c r="A54" s="23"/>
    </row>
    <row r="55" ht="15">
      <c r="A55" s="23"/>
    </row>
    <row r="56" ht="15">
      <c r="A56" s="23"/>
    </row>
    <row r="57" spans="1:6" ht="15">
      <c r="A57" s="218"/>
      <c r="B57" s="218"/>
      <c r="C57" s="218"/>
      <c r="D57" s="218"/>
      <c r="E57" s="218"/>
      <c r="F57" s="218"/>
    </row>
    <row r="58" spans="1:6" ht="17.25" customHeight="1">
      <c r="A58" s="55"/>
      <c r="B58" s="64"/>
      <c r="C58" s="64"/>
      <c r="D58" s="64"/>
      <c r="E58" s="55"/>
      <c r="F58" s="55"/>
    </row>
    <row r="59" ht="15">
      <c r="A59" s="65"/>
    </row>
    <row r="60" ht="15">
      <c r="A60" s="66"/>
    </row>
    <row r="61" ht="15">
      <c r="A61" s="67"/>
    </row>
    <row r="62" ht="15">
      <c r="A62" s="67"/>
    </row>
    <row r="63" ht="15">
      <c r="A63" s="57"/>
    </row>
    <row r="64" ht="15">
      <c r="A64" s="68"/>
    </row>
    <row r="65" ht="15">
      <c r="A65" s="69"/>
    </row>
    <row r="70" ht="15">
      <c r="A70" s="70"/>
    </row>
  </sheetData>
  <mergeCells count="10">
    <mergeCell ref="A57:F57"/>
    <mergeCell ref="A30:A31"/>
    <mergeCell ref="B30:B31"/>
    <mergeCell ref="D30:D31"/>
    <mergeCell ref="F30:F31"/>
    <mergeCell ref="A2:F2"/>
    <mergeCell ref="A3:F3"/>
    <mergeCell ref="B6:B7"/>
    <mergeCell ref="D6:D7"/>
    <mergeCell ref="F6:F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7">
      <selection activeCell="A48" sqref="A48"/>
    </sheetView>
  </sheetViews>
  <sheetFormatPr defaultColWidth="9.140625" defaultRowHeight="12.75"/>
  <cols>
    <col min="1" max="1" width="58.28125" style="71" customWidth="1"/>
    <col min="2" max="2" width="1.8515625" style="71" customWidth="1"/>
    <col min="3" max="4" width="11.421875" style="71" customWidth="1"/>
    <col min="5" max="5" width="1.57421875" style="71" customWidth="1"/>
    <col min="6" max="6" width="11.421875" style="71" customWidth="1"/>
    <col min="7" max="7" width="1.8515625" style="71" customWidth="1"/>
  </cols>
  <sheetData>
    <row r="1" ht="41.25" customHeight="1"/>
    <row r="2" spans="1:7" ht="14.25">
      <c r="A2" s="72" t="str">
        <f>+'IS'!A2</f>
        <v>ДОБРОТИЦА БСК АД</v>
      </c>
      <c r="B2" s="73"/>
      <c r="C2" s="73"/>
      <c r="D2" s="72"/>
      <c r="E2" s="72"/>
      <c r="F2" s="74"/>
      <c r="G2" s="74"/>
    </row>
    <row r="3" spans="1:7" ht="14.25">
      <c r="A3" s="75" t="s">
        <v>40</v>
      </c>
      <c r="B3" s="76"/>
      <c r="C3" s="76"/>
      <c r="D3" s="75"/>
      <c r="E3" s="75"/>
      <c r="F3" s="77"/>
      <c r="G3" s="77"/>
    </row>
    <row r="4" spans="1:7" ht="15">
      <c r="A4" s="75" t="s">
        <v>41</v>
      </c>
      <c r="B4" s="78"/>
      <c r="C4" s="78"/>
      <c r="D4" s="79"/>
      <c r="E4" s="79"/>
      <c r="F4" s="80"/>
      <c r="G4" s="80"/>
    </row>
    <row r="5" spans="1:7" ht="26.25" customHeight="1">
      <c r="A5" s="81"/>
      <c r="B5" s="26"/>
      <c r="C5" s="214"/>
      <c r="D5" s="215" t="s">
        <v>42</v>
      </c>
      <c r="E5" s="27"/>
      <c r="F5" s="215" t="s">
        <v>43</v>
      </c>
      <c r="G5" s="82"/>
    </row>
    <row r="6" spans="2:7" ht="12" customHeight="1">
      <c r="B6" s="26"/>
      <c r="C6" s="214"/>
      <c r="D6" s="215"/>
      <c r="E6" s="83"/>
      <c r="F6" s="215"/>
      <c r="G6" s="84"/>
    </row>
    <row r="7" spans="1:7" ht="15">
      <c r="A7" s="75" t="s">
        <v>44</v>
      </c>
      <c r="B7" s="29"/>
      <c r="C7" s="29"/>
      <c r="D7" s="29"/>
      <c r="E7" s="29"/>
      <c r="F7" s="32"/>
      <c r="G7" s="84"/>
    </row>
    <row r="8" spans="1:7" ht="15">
      <c r="A8" s="75" t="s">
        <v>45</v>
      </c>
      <c r="B8" s="85"/>
      <c r="C8" s="85"/>
      <c r="D8" s="86"/>
      <c r="E8" s="86"/>
      <c r="F8" s="87"/>
      <c r="G8" s="88"/>
    </row>
    <row r="9" spans="1:7" ht="15">
      <c r="A9" s="80" t="s">
        <v>46</v>
      </c>
      <c r="B9" s="89"/>
      <c r="C9" s="89"/>
      <c r="D9" s="90">
        <v>254</v>
      </c>
      <c r="E9" s="90"/>
      <c r="F9" s="91">
        <v>268</v>
      </c>
      <c r="G9" s="92"/>
    </row>
    <row r="10" spans="1:7" ht="15">
      <c r="A10" s="93" t="s">
        <v>47</v>
      </c>
      <c r="B10" s="89"/>
      <c r="C10" s="89"/>
      <c r="D10" s="90">
        <v>1070</v>
      </c>
      <c r="E10" s="90"/>
      <c r="F10" s="94">
        <v>1070</v>
      </c>
      <c r="G10" s="91"/>
    </row>
    <row r="11" spans="1:7" ht="14.25" customHeight="1">
      <c r="A11" s="95"/>
      <c r="B11" s="96"/>
      <c r="C11" s="96"/>
      <c r="D11" s="97">
        <f>SUM(D9:D10)</f>
        <v>1324</v>
      </c>
      <c r="E11" s="98"/>
      <c r="F11" s="97">
        <f>SUM(F9:F10)</f>
        <v>1338</v>
      </c>
      <c r="G11" s="98"/>
    </row>
    <row r="12" spans="1:7" ht="15">
      <c r="A12" s="75" t="s">
        <v>48</v>
      </c>
      <c r="B12" s="96"/>
      <c r="C12" s="96"/>
      <c r="D12" s="90"/>
      <c r="E12" s="90"/>
      <c r="F12" s="98"/>
      <c r="G12" s="98"/>
    </row>
    <row r="13" spans="1:7" ht="15">
      <c r="A13" s="79" t="s">
        <v>49</v>
      </c>
      <c r="B13" s="96"/>
      <c r="C13" s="96"/>
      <c r="D13" s="90">
        <v>86</v>
      </c>
      <c r="E13" s="90"/>
      <c r="F13" s="99">
        <v>11</v>
      </c>
      <c r="G13" s="98"/>
    </row>
    <row r="14" spans="1:7" ht="15">
      <c r="A14" s="80" t="s">
        <v>50</v>
      </c>
      <c r="B14" s="89"/>
      <c r="C14" s="89"/>
      <c r="D14" s="90">
        <v>15</v>
      </c>
      <c r="E14" s="100"/>
      <c r="F14" s="101">
        <v>92</v>
      </c>
      <c r="G14" s="18"/>
    </row>
    <row r="15" spans="1:7" ht="15">
      <c r="A15" s="95" t="s">
        <v>51</v>
      </c>
      <c r="B15" s="102"/>
      <c r="C15" s="102"/>
      <c r="D15" s="103">
        <v>3</v>
      </c>
      <c r="E15" s="103"/>
      <c r="F15" s="91">
        <v>2</v>
      </c>
      <c r="G15" s="104"/>
    </row>
    <row r="16" spans="1:7" ht="15">
      <c r="A16" s="79" t="s">
        <v>52</v>
      </c>
      <c r="B16" s="102"/>
      <c r="C16" s="102"/>
      <c r="D16" s="103">
        <v>4</v>
      </c>
      <c r="E16" s="103"/>
      <c r="F16" s="91">
        <v>5</v>
      </c>
      <c r="G16" s="104"/>
    </row>
    <row r="17" spans="1:7" ht="14.25">
      <c r="A17" s="75"/>
      <c r="B17" s="85"/>
      <c r="C17" s="85"/>
      <c r="D17" s="97">
        <f>SUM(D13:D16)</f>
        <v>108</v>
      </c>
      <c r="E17" s="98"/>
      <c r="F17" s="97">
        <f>SUM(F13:F16)</f>
        <v>110</v>
      </c>
      <c r="G17" s="98"/>
    </row>
    <row r="18" spans="1:7" ht="8.25" customHeight="1">
      <c r="A18" s="75"/>
      <c r="B18" s="85"/>
      <c r="C18" s="85"/>
      <c r="D18" s="98"/>
      <c r="E18" s="98"/>
      <c r="F18" s="98"/>
      <c r="G18" s="98"/>
    </row>
    <row r="19" spans="1:7" ht="14.25">
      <c r="A19" s="75" t="s">
        <v>53</v>
      </c>
      <c r="B19" s="85"/>
      <c r="C19" s="85"/>
      <c r="D19" s="105">
        <f>SUM(D11+D17)</f>
        <v>1432</v>
      </c>
      <c r="E19" s="98"/>
      <c r="F19" s="105">
        <f>SUM(F11+F17)</f>
        <v>1448</v>
      </c>
      <c r="G19" s="98"/>
    </row>
    <row r="20" spans="1:7" ht="7.5" customHeight="1">
      <c r="A20" s="79"/>
      <c r="B20" s="102"/>
      <c r="C20" s="102"/>
      <c r="D20" s="103"/>
      <c r="E20" s="103"/>
      <c r="F20" s="92"/>
      <c r="G20" s="92"/>
    </row>
    <row r="21" spans="1:7" ht="15">
      <c r="A21" s="75" t="s">
        <v>54</v>
      </c>
      <c r="B21" s="29"/>
      <c r="C21" s="29"/>
      <c r="D21" s="106"/>
      <c r="E21" s="106"/>
      <c r="F21" s="107"/>
      <c r="G21" s="108"/>
    </row>
    <row r="22" spans="1:7" ht="15">
      <c r="A22" s="109" t="s">
        <v>55</v>
      </c>
      <c r="B22" s="29"/>
      <c r="C22" s="29"/>
      <c r="D22" s="106"/>
      <c r="E22" s="106"/>
      <c r="F22" s="107"/>
      <c r="G22" s="108"/>
    </row>
    <row r="23" spans="1:7" ht="15">
      <c r="A23" s="79" t="s">
        <v>56</v>
      </c>
      <c r="B23" s="102"/>
      <c r="C23" s="102"/>
      <c r="D23" s="103">
        <v>89</v>
      </c>
      <c r="E23" s="103"/>
      <c r="F23" s="91">
        <v>89</v>
      </c>
      <c r="G23" s="104"/>
    </row>
    <row r="24" spans="1:7" ht="15">
      <c r="A24" s="79" t="s">
        <v>57</v>
      </c>
      <c r="B24" s="102"/>
      <c r="C24" s="102"/>
      <c r="D24" s="103">
        <v>95</v>
      </c>
      <c r="E24" s="103"/>
      <c r="F24" s="91">
        <v>96</v>
      </c>
      <c r="G24" s="104"/>
    </row>
    <row r="25" spans="1:7" ht="15">
      <c r="A25" s="79" t="s">
        <v>58</v>
      </c>
      <c r="B25" s="102"/>
      <c r="C25" s="102"/>
      <c r="D25" s="103">
        <v>815</v>
      </c>
      <c r="E25" s="103"/>
      <c r="F25" s="91">
        <v>815</v>
      </c>
      <c r="G25" s="104"/>
    </row>
    <row r="26" spans="1:7" ht="15">
      <c r="A26" s="80" t="s">
        <v>59</v>
      </c>
      <c r="B26" s="102"/>
      <c r="C26" s="102"/>
      <c r="D26" s="91">
        <v>103</v>
      </c>
      <c r="E26" s="103"/>
      <c r="F26" s="91">
        <v>84</v>
      </c>
      <c r="G26" s="104"/>
    </row>
    <row r="27" spans="1:7" ht="14.25">
      <c r="A27" s="75"/>
      <c r="B27" s="85"/>
      <c r="C27" s="102"/>
      <c r="D27" s="110">
        <f>SUM(D23:D26)</f>
        <v>1102</v>
      </c>
      <c r="E27" s="111"/>
      <c r="F27" s="110">
        <f>SUM(F23:F26)</f>
        <v>1084</v>
      </c>
      <c r="G27" s="111"/>
    </row>
    <row r="28" spans="1:7" ht="15">
      <c r="A28" s="109" t="s">
        <v>60</v>
      </c>
      <c r="B28" s="85"/>
      <c r="C28" s="85"/>
      <c r="D28" s="103"/>
      <c r="E28" s="103"/>
      <c r="F28" s="111"/>
      <c r="G28" s="111"/>
    </row>
    <row r="29" spans="1:7" ht="15">
      <c r="A29" s="75" t="s">
        <v>61</v>
      </c>
      <c r="B29" s="102"/>
      <c r="C29" s="102"/>
      <c r="D29" s="103"/>
      <c r="E29" s="103"/>
      <c r="F29" s="111"/>
      <c r="G29" s="111"/>
    </row>
    <row r="30" spans="1:7" ht="15">
      <c r="A30" s="95"/>
      <c r="B30" s="85"/>
      <c r="C30" s="85"/>
      <c r="D30" s="110">
        <v>0</v>
      </c>
      <c r="E30" s="111"/>
      <c r="F30" s="110">
        <v>0</v>
      </c>
      <c r="G30" s="111"/>
    </row>
    <row r="31" ht="8.25" customHeight="1"/>
    <row r="32" spans="1:7" ht="15">
      <c r="A32" s="75" t="s">
        <v>62</v>
      </c>
      <c r="B32" s="112"/>
      <c r="C32" s="112"/>
      <c r="D32" s="113"/>
      <c r="E32" s="113"/>
      <c r="F32" s="92"/>
      <c r="G32" s="92"/>
    </row>
    <row r="33" spans="1:7" ht="15">
      <c r="A33" s="114" t="s">
        <v>63</v>
      </c>
      <c r="B33" s="89"/>
      <c r="C33" s="89"/>
      <c r="D33" s="103">
        <v>245</v>
      </c>
      <c r="F33" s="103">
        <v>278</v>
      </c>
      <c r="G33" s="18"/>
    </row>
    <row r="34" spans="1:7" ht="15">
      <c r="A34" s="114" t="s">
        <v>64</v>
      </c>
      <c r="B34" s="102"/>
      <c r="C34" s="102"/>
      <c r="D34" s="103">
        <v>5</v>
      </c>
      <c r="F34" s="103">
        <v>5</v>
      </c>
      <c r="G34" s="92"/>
    </row>
    <row r="35" spans="1:7" ht="15">
      <c r="A35" s="115" t="s">
        <v>65</v>
      </c>
      <c r="B35" s="102"/>
      <c r="C35" s="102"/>
      <c r="D35" s="103">
        <v>56</v>
      </c>
      <c r="E35" s="103"/>
      <c r="F35" s="91">
        <v>58</v>
      </c>
      <c r="G35" s="92"/>
    </row>
    <row r="36" spans="1:7" ht="15">
      <c r="A36" s="115" t="s">
        <v>66</v>
      </c>
      <c r="B36" s="102"/>
      <c r="C36" s="102"/>
      <c r="D36" s="103">
        <v>9</v>
      </c>
      <c r="E36" s="103"/>
      <c r="F36" s="91">
        <v>5</v>
      </c>
      <c r="G36" s="92"/>
    </row>
    <row r="37" spans="1:7" ht="15">
      <c r="A37" s="114" t="s">
        <v>67</v>
      </c>
      <c r="B37" s="102"/>
      <c r="C37" s="102"/>
      <c r="D37" s="103">
        <v>15</v>
      </c>
      <c r="E37" s="103"/>
      <c r="F37" s="91">
        <v>18</v>
      </c>
      <c r="G37" s="92"/>
    </row>
    <row r="38" spans="1:7" ht="15">
      <c r="A38" s="114" t="s">
        <v>68</v>
      </c>
      <c r="B38" s="102"/>
      <c r="C38" s="102"/>
      <c r="D38" s="103"/>
      <c r="E38" s="103"/>
      <c r="F38" s="91"/>
      <c r="G38" s="18"/>
    </row>
    <row r="39" spans="1:7" ht="14.25">
      <c r="A39" s="75"/>
      <c r="B39" s="85"/>
      <c r="C39" s="85"/>
      <c r="D39" s="110">
        <f>SUM(D33:D38)</f>
        <v>330</v>
      </c>
      <c r="E39" s="111"/>
      <c r="F39" s="110">
        <f>SUM(F33:F38)</f>
        <v>364</v>
      </c>
      <c r="G39" s="111"/>
    </row>
    <row r="40" spans="1:7" ht="6.75" customHeight="1">
      <c r="A40" s="75"/>
      <c r="B40" s="85"/>
      <c r="C40" s="85"/>
      <c r="D40" s="111"/>
      <c r="E40" s="111"/>
      <c r="F40" s="111"/>
      <c r="G40" s="111"/>
    </row>
    <row r="41" spans="1:7" ht="14.25">
      <c r="A41" s="109" t="s">
        <v>69</v>
      </c>
      <c r="B41" s="85"/>
      <c r="C41" s="85"/>
      <c r="D41" s="116">
        <f>D30+D39</f>
        <v>330</v>
      </c>
      <c r="E41" s="111"/>
      <c r="F41" s="116">
        <f>F30+F39</f>
        <v>364</v>
      </c>
      <c r="G41" s="111"/>
    </row>
    <row r="42" spans="1:7" ht="5.25" customHeight="1">
      <c r="A42" s="117"/>
      <c r="B42" s="85"/>
      <c r="C42" s="85"/>
      <c r="D42" s="111"/>
      <c r="E42" s="111"/>
      <c r="F42" s="111"/>
      <c r="G42" s="111"/>
    </row>
    <row r="43" spans="1:7" ht="14.25">
      <c r="A43" s="75" t="s">
        <v>70</v>
      </c>
      <c r="B43" s="85"/>
      <c r="C43" s="85"/>
      <c r="D43" s="118">
        <f>D27+D41</f>
        <v>1432</v>
      </c>
      <c r="E43" s="111"/>
      <c r="F43" s="118">
        <f>F27+F41</f>
        <v>1448</v>
      </c>
      <c r="G43" s="111"/>
    </row>
    <row r="44" spans="1:7" ht="15">
      <c r="A44" s="79"/>
      <c r="B44" s="102"/>
      <c r="C44" s="102"/>
      <c r="D44" s="103"/>
      <c r="E44" s="103"/>
      <c r="F44" s="103"/>
      <c r="G44" s="92"/>
    </row>
    <row r="45" spans="1:7" ht="15">
      <c r="A45" s="79"/>
      <c r="B45" s="102"/>
      <c r="C45" s="102"/>
      <c r="D45" s="103"/>
      <c r="E45" s="103"/>
      <c r="F45" s="103"/>
      <c r="G45" s="92"/>
    </row>
    <row r="46" spans="1:7" s="121" customFormat="1" ht="15">
      <c r="A46" s="119"/>
      <c r="B46" s="89"/>
      <c r="C46" s="120"/>
      <c r="D46" s="88"/>
      <c r="E46" s="88"/>
      <c r="F46" s="88"/>
      <c r="G46" s="92"/>
    </row>
    <row r="47" spans="1:7" s="121" customFormat="1" ht="15">
      <c r="A47" s="119"/>
      <c r="B47" s="89"/>
      <c r="C47" s="120"/>
      <c r="D47" s="88"/>
      <c r="E47" s="88"/>
      <c r="F47" s="88"/>
      <c r="G47" s="92"/>
    </row>
    <row r="48" spans="1:7" s="121" customFormat="1" ht="15.75">
      <c r="A48" s="122" t="s">
        <v>71</v>
      </c>
      <c r="B48" s="89"/>
      <c r="C48" s="120"/>
      <c r="D48" s="88"/>
      <c r="E48" s="88"/>
      <c r="F48" s="88"/>
      <c r="G48" s="92"/>
    </row>
    <row r="49" spans="1:7" s="121" customFormat="1" ht="15">
      <c r="A49" s="119"/>
      <c r="B49" s="89"/>
      <c r="C49" s="120"/>
      <c r="D49" s="88"/>
      <c r="E49" s="88"/>
      <c r="F49" s="88"/>
      <c r="G49" s="92"/>
    </row>
    <row r="50" spans="1:7" s="121" customFormat="1" ht="15">
      <c r="A50" s="119"/>
      <c r="B50" s="89"/>
      <c r="C50" s="120"/>
      <c r="D50" s="88"/>
      <c r="E50" s="88"/>
      <c r="F50" s="88"/>
      <c r="G50" s="92"/>
    </row>
    <row r="51" spans="1:6" s="18" customFormat="1" ht="15">
      <c r="A51" s="55" t="s">
        <v>37</v>
      </c>
      <c r="B51" s="19"/>
      <c r="C51" s="19"/>
      <c r="D51" s="19"/>
      <c r="E51" s="20"/>
      <c r="F51" s="21"/>
    </row>
    <row r="52" spans="1:6" s="18" customFormat="1" ht="15">
      <c r="A52" s="55" t="s">
        <v>72</v>
      </c>
      <c r="B52" s="19"/>
      <c r="C52" s="19"/>
      <c r="D52" s="19"/>
      <c r="E52" s="20"/>
      <c r="F52" s="21"/>
    </row>
    <row r="53" spans="1:6" s="18" customFormat="1" ht="15">
      <c r="A53" s="55"/>
      <c r="B53" s="19"/>
      <c r="C53" s="19"/>
      <c r="D53" s="19"/>
      <c r="E53" s="20"/>
      <c r="F53" s="21"/>
    </row>
    <row r="54" spans="1:6" s="18" customFormat="1" ht="15">
      <c r="A54" s="123"/>
      <c r="B54" s="19"/>
      <c r="C54" s="19"/>
      <c r="D54" s="19"/>
      <c r="E54" s="20"/>
      <c r="F54" s="21"/>
    </row>
    <row r="55" spans="1:6" s="18" customFormat="1" ht="15">
      <c r="A55" s="57" t="s">
        <v>39</v>
      </c>
      <c r="B55" s="19"/>
      <c r="C55" s="19"/>
      <c r="D55" s="19"/>
      <c r="E55" s="20"/>
      <c r="F55" s="21"/>
    </row>
    <row r="56" spans="1:6" s="18" customFormat="1" ht="15">
      <c r="A56" s="57" t="s">
        <v>73</v>
      </c>
      <c r="B56" s="19"/>
      <c r="C56" s="19"/>
      <c r="D56" s="19"/>
      <c r="E56" s="20"/>
      <c r="F56" s="21"/>
    </row>
    <row r="57" spans="1:6" s="18" customFormat="1" ht="15">
      <c r="A57" s="57"/>
      <c r="B57" s="19"/>
      <c r="C57" s="19"/>
      <c r="D57" s="19"/>
      <c r="E57" s="20"/>
      <c r="F57" s="21"/>
    </row>
    <row r="58" spans="1:6" s="18" customFormat="1" ht="15">
      <c r="A58" s="124"/>
      <c r="B58" s="60"/>
      <c r="C58" s="60"/>
      <c r="D58" s="60"/>
      <c r="E58" s="61"/>
      <c r="F58" s="44"/>
    </row>
    <row r="59" spans="1:7" ht="15">
      <c r="A59" s="125"/>
      <c r="B59" s="55"/>
      <c r="C59" s="55"/>
      <c r="D59" s="103"/>
      <c r="E59" s="103"/>
      <c r="F59" s="95"/>
      <c r="G59" s="102"/>
    </row>
    <row r="63" ht="15">
      <c r="A63" s="103"/>
    </row>
    <row r="64" ht="15">
      <c r="A64" s="103"/>
    </row>
    <row r="65" ht="15">
      <c r="A65" s="103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9">
      <selection activeCell="E51" sqref="E51"/>
    </sheetView>
  </sheetViews>
  <sheetFormatPr defaultColWidth="9.140625" defaultRowHeight="12.75"/>
  <cols>
    <col min="1" max="1" width="53.421875" style="126" customWidth="1"/>
    <col min="2" max="2" width="11.421875" style="126" customWidth="1"/>
    <col min="3" max="3" width="11.28125" style="127" customWidth="1"/>
    <col min="4" max="4" width="2.28125" style="128" customWidth="1"/>
    <col min="5" max="5" width="11.28125" style="127" customWidth="1"/>
    <col min="6" max="6" width="2.57421875" style="127" customWidth="1"/>
    <col min="7" max="16384" width="2.57421875" style="129" customWidth="1"/>
  </cols>
  <sheetData>
    <row r="1" ht="61.5" customHeight="1"/>
    <row r="2" spans="1:6" s="131" customFormat="1" ht="15">
      <c r="A2" s="219" t="str">
        <f>+'BS'!A2</f>
        <v>ДОБРОТИЦА БСК АД</v>
      </c>
      <c r="B2" s="219"/>
      <c r="C2" s="219"/>
      <c r="D2" s="219"/>
      <c r="E2" s="219"/>
      <c r="F2" s="219"/>
    </row>
    <row r="3" spans="1:6" s="133" customFormat="1" ht="15">
      <c r="A3" s="220" t="s">
        <v>74</v>
      </c>
      <c r="B3" s="220"/>
      <c r="C3" s="220"/>
      <c r="D3" s="220"/>
      <c r="E3" s="220"/>
      <c r="F3" s="220"/>
    </row>
    <row r="4" spans="1:6" s="133" customFormat="1" ht="15">
      <c r="A4" s="132" t="str">
        <f>'IS'!A4</f>
        <v>Към 31.12.2008 година</v>
      </c>
      <c r="B4" s="132"/>
      <c r="C4" s="134"/>
      <c r="D4" s="134"/>
      <c r="E4" s="134"/>
      <c r="F4" s="134"/>
    </row>
    <row r="5" spans="1:6" ht="17.25" customHeight="1">
      <c r="A5" s="135"/>
      <c r="B5" s="135"/>
      <c r="C5" s="136">
        <v>2008</v>
      </c>
      <c r="D5" s="137"/>
      <c r="E5" s="136">
        <v>2007</v>
      </c>
      <c r="F5" s="136"/>
    </row>
    <row r="6" spans="1:6" ht="14.25" customHeight="1">
      <c r="A6" s="135"/>
      <c r="B6" s="135"/>
      <c r="C6" s="138" t="s">
        <v>75</v>
      </c>
      <c r="D6" s="137"/>
      <c r="E6" s="138" t="s">
        <v>75</v>
      </c>
      <c r="F6" s="138"/>
    </row>
    <row r="7" spans="1:6" ht="20.25">
      <c r="A7" s="135"/>
      <c r="B7" s="135"/>
      <c r="C7" s="139"/>
      <c r="D7" s="137"/>
      <c r="E7" s="140"/>
      <c r="F7" s="140"/>
    </row>
    <row r="8" spans="1:6" ht="15">
      <c r="A8" s="141" t="s">
        <v>76</v>
      </c>
      <c r="B8" s="141"/>
      <c r="C8" s="142"/>
      <c r="D8" s="143"/>
      <c r="E8" s="142"/>
      <c r="F8" s="142"/>
    </row>
    <row r="9" spans="1:6" ht="15">
      <c r="A9" s="144" t="s">
        <v>77</v>
      </c>
      <c r="B9" s="144"/>
      <c r="C9" s="145">
        <v>5666</v>
      </c>
      <c r="D9" s="146"/>
      <c r="E9" s="145">
        <v>4419</v>
      </c>
      <c r="F9" s="145"/>
    </row>
    <row r="10" spans="1:8" ht="15">
      <c r="A10" s="144" t="s">
        <v>78</v>
      </c>
      <c r="B10" s="144"/>
      <c r="C10" s="145">
        <v>-5518</v>
      </c>
      <c r="D10" s="146"/>
      <c r="E10" s="145">
        <v>-4315</v>
      </c>
      <c r="H10" s="147"/>
    </row>
    <row r="11" spans="1:8" ht="15">
      <c r="A11" s="144" t="s">
        <v>79</v>
      </c>
      <c r="B11" s="144"/>
      <c r="C11" s="145">
        <v>-110</v>
      </c>
      <c r="D11" s="146"/>
      <c r="E11" s="145">
        <v>-71</v>
      </c>
      <c r="F11" s="145"/>
      <c r="H11" s="147"/>
    </row>
    <row r="12" spans="1:6" s="148" customFormat="1" ht="15">
      <c r="A12" s="144" t="s">
        <v>80</v>
      </c>
      <c r="B12" s="144"/>
      <c r="C12" s="145">
        <v>-28</v>
      </c>
      <c r="D12" s="146"/>
      <c r="E12" s="145">
        <v>-24</v>
      </c>
      <c r="F12" s="145"/>
    </row>
    <row r="13" spans="1:6" s="148" customFormat="1" ht="15" hidden="1">
      <c r="A13" s="144" t="s">
        <v>81</v>
      </c>
      <c r="B13" s="144"/>
      <c r="C13" s="145"/>
      <c r="D13" s="146"/>
      <c r="E13" s="145"/>
      <c r="F13" s="145"/>
    </row>
    <row r="14" spans="1:6" s="148" customFormat="1" ht="15" hidden="1">
      <c r="A14" s="144" t="s">
        <v>82</v>
      </c>
      <c r="B14" s="144"/>
      <c r="C14" s="145"/>
      <c r="D14" s="146"/>
      <c r="E14" s="145"/>
      <c r="F14" s="145"/>
    </row>
    <row r="15" spans="1:6" s="148" customFormat="1" ht="15" hidden="1">
      <c r="A15" s="144" t="s">
        <v>83</v>
      </c>
      <c r="B15" s="144"/>
      <c r="C15" s="145"/>
      <c r="D15" s="146"/>
      <c r="E15" s="145"/>
      <c r="F15" s="145"/>
    </row>
    <row r="16" spans="1:6" ht="15" hidden="1">
      <c r="A16" s="144" t="s">
        <v>84</v>
      </c>
      <c r="B16" s="144"/>
      <c r="C16" s="145"/>
      <c r="D16" s="146"/>
      <c r="E16" s="145"/>
      <c r="F16" s="145"/>
    </row>
    <row r="17" spans="1:6" ht="15">
      <c r="A17" s="144" t="s">
        <v>85</v>
      </c>
      <c r="B17" s="144"/>
      <c r="C17" s="145"/>
      <c r="D17" s="146"/>
      <c r="E17" s="145"/>
      <c r="F17" s="145"/>
    </row>
    <row r="18" spans="1:6" ht="15">
      <c r="A18" s="144" t="s">
        <v>86</v>
      </c>
      <c r="B18" s="144"/>
      <c r="C18" s="145">
        <v>-1</v>
      </c>
      <c r="D18" s="146"/>
      <c r="E18" s="145">
        <v>-1</v>
      </c>
      <c r="F18" s="145"/>
    </row>
    <row r="19" spans="1:6" ht="15">
      <c r="A19" s="144" t="s">
        <v>87</v>
      </c>
      <c r="B19" s="144"/>
      <c r="C19" s="145">
        <v>-10</v>
      </c>
      <c r="D19" s="146"/>
      <c r="E19" s="145">
        <v>-7</v>
      </c>
      <c r="F19" s="145"/>
    </row>
    <row r="20" spans="1:6" s="148" customFormat="1" ht="14.25">
      <c r="A20" s="141" t="s">
        <v>88</v>
      </c>
      <c r="B20" s="141"/>
      <c r="C20" s="149">
        <v>-1</v>
      </c>
      <c r="D20" s="150"/>
      <c r="E20" s="149">
        <v>1</v>
      </c>
      <c r="F20" s="151"/>
    </row>
    <row r="21" spans="1:6" s="148" customFormat="1" ht="14.25">
      <c r="A21" s="141"/>
      <c r="B21" s="141"/>
      <c r="C21" s="152"/>
      <c r="D21" s="146"/>
      <c r="E21" s="152"/>
      <c r="F21" s="152"/>
    </row>
    <row r="22" spans="1:6" s="148" customFormat="1" ht="14.25">
      <c r="A22" s="153" t="s">
        <v>89</v>
      </c>
      <c r="B22" s="153"/>
      <c r="C22" s="152" t="s">
        <v>90</v>
      </c>
      <c r="D22" s="146"/>
      <c r="E22" s="152" t="s">
        <v>90</v>
      </c>
      <c r="F22" s="152"/>
    </row>
    <row r="23" spans="1:6" s="148" customFormat="1" ht="25.5" hidden="1">
      <c r="A23" s="144" t="s">
        <v>91</v>
      </c>
      <c r="B23" s="144"/>
      <c r="C23" s="145"/>
      <c r="D23" s="154"/>
      <c r="E23" s="145"/>
      <c r="F23" s="145"/>
    </row>
    <row r="24" spans="1:6" ht="15" hidden="1">
      <c r="A24" s="144" t="s">
        <v>92</v>
      </c>
      <c r="B24" s="144"/>
      <c r="C24" s="145"/>
      <c r="D24" s="154"/>
      <c r="E24" s="145"/>
      <c r="F24" s="145"/>
    </row>
    <row r="25" spans="1:6" ht="15" hidden="1">
      <c r="A25" s="155" t="s">
        <v>93</v>
      </c>
      <c r="B25" s="155"/>
      <c r="C25" s="145"/>
      <c r="D25" s="154"/>
      <c r="E25" s="145"/>
      <c r="F25" s="145"/>
    </row>
    <row r="26" spans="1:6" ht="15" hidden="1">
      <c r="A26" s="144" t="s">
        <v>94</v>
      </c>
      <c r="B26" s="144"/>
      <c r="C26" s="145"/>
      <c r="D26" s="154"/>
      <c r="E26" s="145"/>
      <c r="F26" s="145"/>
    </row>
    <row r="27" spans="1:6" ht="15" hidden="1">
      <c r="A27" s="155" t="s">
        <v>95</v>
      </c>
      <c r="B27" s="155"/>
      <c r="C27" s="145"/>
      <c r="D27" s="154"/>
      <c r="F27" s="145"/>
    </row>
    <row r="28" spans="1:6" ht="15" hidden="1">
      <c r="A28" s="155" t="s">
        <v>96</v>
      </c>
      <c r="B28" s="155"/>
      <c r="C28" s="145"/>
      <c r="D28" s="154"/>
      <c r="E28" s="145"/>
      <c r="F28" s="145"/>
    </row>
    <row r="29" spans="1:6" ht="15" hidden="1">
      <c r="A29" s="144" t="s">
        <v>97</v>
      </c>
      <c r="B29" s="144"/>
      <c r="C29" s="145"/>
      <c r="D29" s="154"/>
      <c r="F29" s="145"/>
    </row>
    <row r="30" spans="1:6" ht="15" hidden="1">
      <c r="A30" s="144" t="s">
        <v>98</v>
      </c>
      <c r="B30" s="144"/>
      <c r="C30" s="145"/>
      <c r="D30" s="154"/>
      <c r="E30" s="145"/>
      <c r="F30" s="145"/>
    </row>
    <row r="31" spans="1:6" ht="15">
      <c r="A31" s="141" t="s">
        <v>99</v>
      </c>
      <c r="B31" s="141"/>
      <c r="C31" s="149">
        <f>SUM(C23:C30)</f>
        <v>0</v>
      </c>
      <c r="D31" s="150"/>
      <c r="E31" s="149">
        <f>SUM(E23:E30)</f>
        <v>0</v>
      </c>
      <c r="F31" s="151"/>
    </row>
    <row r="32" spans="1:6" ht="15">
      <c r="A32" s="144"/>
      <c r="B32" s="144"/>
      <c r="C32" s="152"/>
      <c r="D32" s="146"/>
      <c r="E32" s="152"/>
      <c r="F32" s="152"/>
    </row>
    <row r="33" spans="1:6" ht="15">
      <c r="A33" s="153" t="s">
        <v>100</v>
      </c>
      <c r="B33" s="153"/>
      <c r="C33" s="156"/>
      <c r="D33" s="150"/>
      <c r="E33" s="156"/>
      <c r="F33" s="156"/>
    </row>
    <row r="34" spans="1:6" ht="15" hidden="1">
      <c r="A34" s="144" t="s">
        <v>101</v>
      </c>
      <c r="B34" s="144"/>
      <c r="C34" s="145"/>
      <c r="D34" s="157"/>
      <c r="E34" s="145"/>
      <c r="F34" s="145"/>
    </row>
    <row r="35" spans="1:6" ht="15" hidden="1">
      <c r="A35" s="144" t="s">
        <v>102</v>
      </c>
      <c r="B35" s="144"/>
      <c r="C35" s="145"/>
      <c r="D35" s="157"/>
      <c r="E35" s="145"/>
      <c r="F35" s="145"/>
    </row>
    <row r="36" spans="1:6" ht="15" hidden="1">
      <c r="A36" s="144" t="s">
        <v>103</v>
      </c>
      <c r="B36" s="144"/>
      <c r="C36" s="145"/>
      <c r="D36" s="157"/>
      <c r="E36" s="145"/>
      <c r="F36" s="145"/>
    </row>
    <row r="37" spans="1:6" ht="15" hidden="1">
      <c r="A37" s="144" t="s">
        <v>104</v>
      </c>
      <c r="B37" s="144"/>
      <c r="C37" s="145"/>
      <c r="D37" s="157"/>
      <c r="E37" s="145"/>
      <c r="F37" s="145"/>
    </row>
    <row r="38" spans="1:6" ht="15">
      <c r="A38" s="144" t="s">
        <v>105</v>
      </c>
      <c r="B38" s="144"/>
      <c r="C38" s="145"/>
      <c r="D38" s="157"/>
      <c r="E38" s="145"/>
      <c r="F38" s="145"/>
    </row>
    <row r="39" spans="1:6" ht="15" hidden="1">
      <c r="A39" s="144" t="s">
        <v>106</v>
      </c>
      <c r="B39" s="144"/>
      <c r="C39" s="145"/>
      <c r="D39" s="157"/>
      <c r="E39" s="145">
        <v>-10</v>
      </c>
      <c r="F39" s="145"/>
    </row>
    <row r="40" spans="1:6" ht="15" hidden="1">
      <c r="A40" s="158" t="s">
        <v>107</v>
      </c>
      <c r="B40" s="158"/>
      <c r="C40" s="145"/>
      <c r="D40" s="154"/>
      <c r="E40" s="145"/>
      <c r="F40" s="145"/>
    </row>
    <row r="41" spans="1:6" ht="15" hidden="1">
      <c r="A41" s="158" t="s">
        <v>108</v>
      </c>
      <c r="B41" s="158"/>
      <c r="C41" s="145"/>
      <c r="D41" s="157"/>
      <c r="E41" s="145"/>
      <c r="F41" s="145"/>
    </row>
    <row r="42" spans="1:6" s="148" customFormat="1" ht="14.25">
      <c r="A42" s="159" t="s">
        <v>109</v>
      </c>
      <c r="B42" s="159"/>
      <c r="C42" s="149">
        <f>SUM(C34:C41)</f>
        <v>0</v>
      </c>
      <c r="D42" s="160"/>
      <c r="E42" s="149">
        <f>E38</f>
        <v>0</v>
      </c>
      <c r="F42" s="151"/>
    </row>
    <row r="43" spans="1:6" ht="15">
      <c r="A43" s="158"/>
      <c r="B43" s="158"/>
      <c r="C43" s="145"/>
      <c r="D43" s="157"/>
      <c r="E43" s="145"/>
      <c r="F43" s="145"/>
    </row>
    <row r="44" spans="1:6" ht="26.25">
      <c r="A44" s="161" t="s">
        <v>110</v>
      </c>
      <c r="B44" s="161"/>
      <c r="C44" s="149">
        <f>C20+C31+C42</f>
        <v>-1</v>
      </c>
      <c r="D44" s="160"/>
      <c r="E44" s="149">
        <v>1</v>
      </c>
      <c r="F44" s="151"/>
    </row>
    <row r="45" spans="1:6" ht="5.25" customHeight="1">
      <c r="A45" s="158"/>
      <c r="B45" s="158"/>
      <c r="C45" s="152"/>
      <c r="D45" s="157"/>
      <c r="E45" s="152"/>
      <c r="F45" s="152"/>
    </row>
    <row r="46" spans="1:6" s="148" customFormat="1" ht="15">
      <c r="A46" s="158" t="s">
        <v>111</v>
      </c>
      <c r="B46" s="158"/>
      <c r="C46" s="145">
        <v>5</v>
      </c>
      <c r="D46" s="162"/>
      <c r="E46" s="145">
        <v>4</v>
      </c>
      <c r="F46" s="145"/>
    </row>
    <row r="47" spans="1:6" s="148" customFormat="1" ht="6" customHeight="1">
      <c r="A47" s="158"/>
      <c r="B47" s="158"/>
      <c r="C47" s="162"/>
      <c r="D47" s="157"/>
      <c r="E47" s="162"/>
      <c r="F47" s="162"/>
    </row>
    <row r="48" spans="1:6" ht="15">
      <c r="A48" s="159" t="s">
        <v>112</v>
      </c>
      <c r="B48" s="159"/>
      <c r="C48" s="149">
        <f>C46+C44</f>
        <v>4</v>
      </c>
      <c r="D48" s="163"/>
      <c r="E48" s="149">
        <f>E46+E44</f>
        <v>5</v>
      </c>
      <c r="F48" s="151"/>
    </row>
    <row r="49" spans="1:6" ht="15.75">
      <c r="A49" s="164"/>
      <c r="B49" s="164"/>
      <c r="C49" s="142"/>
      <c r="E49" s="142"/>
      <c r="F49" s="142"/>
    </row>
    <row r="50" spans="1:6" ht="15.75">
      <c r="A50" s="164"/>
      <c r="B50" s="164"/>
      <c r="C50" s="142"/>
      <c r="E50" s="142"/>
      <c r="F50" s="142"/>
    </row>
    <row r="51" spans="1:6" ht="15">
      <c r="A51" s="119"/>
      <c r="B51" s="119"/>
      <c r="C51" s="142"/>
      <c r="E51" s="142"/>
      <c r="F51" s="142"/>
    </row>
    <row r="52" spans="1:6" ht="15">
      <c r="A52" s="119"/>
      <c r="B52" s="119"/>
      <c r="C52" s="142"/>
      <c r="E52" s="142"/>
      <c r="F52" s="142"/>
    </row>
    <row r="53" spans="1:6" ht="15">
      <c r="A53" s="119" t="str">
        <f>'IS'!A41</f>
        <v>Дата на съставяне: 23.01.2009г.</v>
      </c>
      <c r="B53" s="119"/>
      <c r="C53" s="142"/>
      <c r="E53" s="142"/>
      <c r="F53" s="142"/>
    </row>
    <row r="54" spans="1:6" ht="15">
      <c r="A54" s="119"/>
      <c r="B54" s="119"/>
      <c r="C54" s="142"/>
      <c r="E54" s="142"/>
      <c r="F54" s="142"/>
    </row>
    <row r="55" spans="1:6" ht="15">
      <c r="A55" s="119"/>
      <c r="B55" s="119"/>
      <c r="C55" s="142"/>
      <c r="E55" s="142"/>
      <c r="F55" s="142"/>
    </row>
    <row r="56" spans="1:2" ht="15">
      <c r="A56" s="165" t="s">
        <v>6</v>
      </c>
      <c r="B56" s="165"/>
    </row>
    <row r="57" spans="1:2" ht="15">
      <c r="A57" s="166" t="s">
        <v>113</v>
      </c>
      <c r="B57" s="166"/>
    </row>
    <row r="58" spans="1:2" ht="15">
      <c r="A58" s="166"/>
      <c r="B58" s="166"/>
    </row>
    <row r="59" spans="1:2" ht="15">
      <c r="A59" s="167"/>
      <c r="B59" s="167"/>
    </row>
    <row r="60" spans="1:2" ht="15">
      <c r="A60" s="165" t="str">
        <f>'BS'!A55</f>
        <v>Съставител:</v>
      </c>
      <c r="B60" s="165"/>
    </row>
    <row r="61" spans="1:2" ht="15">
      <c r="A61" s="166" t="s">
        <v>114</v>
      </c>
      <c r="B61" s="166"/>
    </row>
    <row r="62" spans="1:5" ht="15">
      <c r="A62" s="168"/>
      <c r="B62" s="168"/>
      <c r="C62" s="169"/>
      <c r="D62" s="170"/>
      <c r="E62" s="169"/>
    </row>
    <row r="63" spans="1:6" ht="15">
      <c r="A63" s="171"/>
      <c r="B63" s="171"/>
      <c r="C63" s="172"/>
      <c r="D63" s="172"/>
      <c r="E63" s="172"/>
      <c r="F63" s="172"/>
    </row>
    <row r="64" spans="1:2" ht="15">
      <c r="A64" s="173"/>
      <c r="B64" s="173"/>
    </row>
    <row r="65" spans="1:2" ht="15">
      <c r="A65" s="174"/>
      <c r="B65" s="174"/>
    </row>
    <row r="66" spans="1:2" ht="15">
      <c r="A66" s="175"/>
      <c r="B66" s="175"/>
    </row>
    <row r="67" spans="1:2" ht="15">
      <c r="A67" s="176"/>
      <c r="B67" s="176"/>
    </row>
    <row r="68" spans="1:2" ht="15">
      <c r="A68" s="177"/>
      <c r="B68" s="177"/>
    </row>
    <row r="69" spans="1:2" ht="15">
      <c r="A69" s="176"/>
      <c r="B69" s="176"/>
    </row>
    <row r="70" spans="1:2" ht="15">
      <c r="A70" s="178"/>
      <c r="B70" s="178"/>
    </row>
    <row r="71" spans="1:2" ht="15">
      <c r="A71" s="178"/>
      <c r="B71" s="178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A7">
      <selection activeCell="O19" sqref="O19"/>
    </sheetView>
  </sheetViews>
  <sheetFormatPr defaultColWidth="9.140625" defaultRowHeight="12.75"/>
  <cols>
    <col min="1" max="1" width="44.7109375" style="179" customWidth="1"/>
    <col min="2" max="2" width="11.57421875" style="179" customWidth="1"/>
    <col min="3" max="3" width="14.7109375" style="179" customWidth="1"/>
    <col min="4" max="4" width="1.7109375" style="179" customWidth="1"/>
    <col min="5" max="5" width="14.7109375" style="179" customWidth="1"/>
    <col min="6" max="6" width="1.7109375" style="179" customWidth="1"/>
    <col min="7" max="7" width="14.7109375" style="179" customWidth="1"/>
    <col min="8" max="8" width="1.57421875" style="179" customWidth="1"/>
    <col min="9" max="9" width="15.28125" style="179" customWidth="1"/>
    <col min="10" max="10" width="1.57421875" style="179" customWidth="1"/>
    <col min="11" max="11" width="14.7109375" style="179" customWidth="1"/>
    <col min="12" max="12" width="1.57421875" style="179" customWidth="1"/>
    <col min="13" max="13" width="14.7109375" style="179" customWidth="1"/>
    <col min="14" max="14" width="1.57421875" style="179" customWidth="1"/>
    <col min="15" max="15" width="14.7109375" style="179" customWidth="1"/>
    <col min="16" max="16" width="9.421875" style="179" customWidth="1"/>
    <col min="17" max="16384" width="9.140625" style="179" customWidth="1"/>
  </cols>
  <sheetData>
    <row r="1" ht="69.75" customHeight="1"/>
    <row r="2" spans="1:15" ht="18" customHeight="1">
      <c r="A2" s="130" t="str">
        <f>'IS'!A2</f>
        <v>ДОБРОТИЦА БСК АД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8" customHeight="1">
      <c r="A3" s="220" t="s">
        <v>115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" customHeight="1">
      <c r="A4" s="132" t="str">
        <f>'IS'!A4</f>
        <v>Към 31.12.2008 година</v>
      </c>
      <c r="B4" s="132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" customHeight="1">
      <c r="A5" s="132"/>
      <c r="B5" s="132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6.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 ht="15" customHeight="1">
      <c r="A7" s="221"/>
      <c r="B7" s="181"/>
      <c r="C7" s="222" t="s">
        <v>116</v>
      </c>
      <c r="D7" s="182"/>
      <c r="E7" s="222" t="s">
        <v>117</v>
      </c>
      <c r="F7" s="182"/>
      <c r="G7" s="222" t="s">
        <v>118</v>
      </c>
      <c r="H7" s="182"/>
      <c r="I7" s="222" t="s">
        <v>119</v>
      </c>
      <c r="J7" s="182"/>
      <c r="K7" s="223" t="s">
        <v>120</v>
      </c>
      <c r="L7" s="182"/>
      <c r="M7" s="222" t="s">
        <v>121</v>
      </c>
      <c r="N7" s="182"/>
      <c r="O7" s="222" t="s">
        <v>122</v>
      </c>
    </row>
    <row r="8" spans="1:15" s="185" customFormat="1" ht="32.25" customHeight="1">
      <c r="A8" s="221"/>
      <c r="B8" s="183" t="s">
        <v>123</v>
      </c>
      <c r="C8" s="222"/>
      <c r="D8" s="184"/>
      <c r="E8" s="222"/>
      <c r="F8" s="184"/>
      <c r="G8" s="222"/>
      <c r="H8" s="184"/>
      <c r="I8" s="222"/>
      <c r="J8" s="184"/>
      <c r="K8" s="223"/>
      <c r="L8" s="184"/>
      <c r="M8" s="222"/>
      <c r="N8" s="184"/>
      <c r="O8" s="222"/>
    </row>
    <row r="9" spans="1:15" s="188" customFormat="1" ht="15">
      <c r="A9" s="186"/>
      <c r="B9" s="186"/>
      <c r="C9" s="187" t="s">
        <v>75</v>
      </c>
      <c r="D9" s="187"/>
      <c r="E9" s="187" t="s">
        <v>75</v>
      </c>
      <c r="F9" s="187"/>
      <c r="G9" s="187" t="s">
        <v>75</v>
      </c>
      <c r="H9" s="187"/>
      <c r="I9" s="187" t="s">
        <v>75</v>
      </c>
      <c r="J9" s="187"/>
      <c r="K9" s="187" t="s">
        <v>75</v>
      </c>
      <c r="L9" s="187"/>
      <c r="M9" s="187" t="s">
        <v>75</v>
      </c>
      <c r="N9" s="187"/>
      <c r="O9" s="187" t="s">
        <v>75</v>
      </c>
    </row>
    <row r="10" spans="1:15" s="185" customFormat="1" ht="3.75" customHeight="1">
      <c r="A10" s="189"/>
      <c r="B10" s="189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90"/>
      <c r="N10" s="187"/>
      <c r="O10" s="187"/>
    </row>
    <row r="11" spans="1:17" s="197" customFormat="1" ht="15">
      <c r="A11" s="191" t="s">
        <v>124</v>
      </c>
      <c r="B11" s="192"/>
      <c r="C11" s="193">
        <f>'BS'!F23</f>
        <v>89</v>
      </c>
      <c r="D11" s="194"/>
      <c r="E11" s="193">
        <v>9</v>
      </c>
      <c r="F11" s="194"/>
      <c r="G11" s="193">
        <v>806</v>
      </c>
      <c r="H11" s="194"/>
      <c r="I11" s="193">
        <v>96</v>
      </c>
      <c r="J11" s="194"/>
      <c r="K11" s="193">
        <v>286</v>
      </c>
      <c r="L11" s="194"/>
      <c r="M11" s="193">
        <v>-202</v>
      </c>
      <c r="N11" s="194"/>
      <c r="O11" s="195">
        <f>SUM(C11:M11)</f>
        <v>1084</v>
      </c>
      <c r="P11" s="196"/>
      <c r="Q11" s="196"/>
    </row>
    <row r="12" spans="1:15" s="197" customFormat="1" ht="15">
      <c r="A12" s="191"/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8"/>
      <c r="N12" s="194"/>
      <c r="O12" s="198"/>
    </row>
    <row r="13" spans="1:15" s="197" customFormat="1" ht="15">
      <c r="A13" s="199" t="s">
        <v>125</v>
      </c>
      <c r="B13" s="200"/>
      <c r="C13" s="201">
        <v>0</v>
      </c>
      <c r="D13" s="201"/>
      <c r="E13" s="201"/>
      <c r="F13" s="201"/>
      <c r="G13" s="201">
        <v>0</v>
      </c>
      <c r="H13" s="201"/>
      <c r="I13" s="201">
        <v>0</v>
      </c>
      <c r="J13" s="201"/>
      <c r="K13" s="201">
        <v>19</v>
      </c>
      <c r="L13" s="201"/>
      <c r="M13" s="198"/>
      <c r="N13" s="201"/>
      <c r="O13" s="198">
        <f>SUM(C13:M13)</f>
        <v>19</v>
      </c>
    </row>
    <row r="14" spans="1:15" s="197" customFormat="1" ht="15">
      <c r="A14" s="202" t="s">
        <v>126</v>
      </c>
      <c r="B14" s="200"/>
      <c r="C14" s="203">
        <v>0</v>
      </c>
      <c r="D14" s="201"/>
      <c r="E14" s="203"/>
      <c r="F14" s="201"/>
      <c r="G14" s="203">
        <v>0</v>
      </c>
      <c r="H14" s="201"/>
      <c r="I14" s="203"/>
      <c r="J14" s="201"/>
      <c r="K14" s="203">
        <v>-203</v>
      </c>
      <c r="L14" s="201"/>
      <c r="M14" s="204">
        <v>203</v>
      </c>
      <c r="N14" s="201"/>
      <c r="O14" s="204">
        <f>SUM(C14:M14)</f>
        <v>0</v>
      </c>
    </row>
    <row r="15" spans="1:15" s="200" customFormat="1" ht="15">
      <c r="A15" s="200" t="s">
        <v>127</v>
      </c>
      <c r="B15" s="199"/>
      <c r="I15" s="200">
        <v>-1</v>
      </c>
      <c r="K15" s="200">
        <v>1</v>
      </c>
      <c r="M15" s="200">
        <v>-1</v>
      </c>
      <c r="O15" s="198">
        <v>-1</v>
      </c>
    </row>
    <row r="16" spans="1:17" s="197" customFormat="1" ht="15">
      <c r="A16" s="191" t="s">
        <v>128</v>
      </c>
      <c r="B16" s="192"/>
      <c r="C16" s="193">
        <f>SUM(C11:C14)</f>
        <v>89</v>
      </c>
      <c r="D16" s="193"/>
      <c r="E16" s="193">
        <f>SUM(E11:E14)</f>
        <v>9</v>
      </c>
      <c r="F16" s="194"/>
      <c r="G16" s="193">
        <f>SUM(G11:G14)</f>
        <v>806</v>
      </c>
      <c r="H16" s="194"/>
      <c r="I16" s="193">
        <v>95</v>
      </c>
      <c r="J16" s="193"/>
      <c r="K16" s="193">
        <v>103</v>
      </c>
      <c r="L16" s="194"/>
      <c r="M16" s="193" t="s">
        <v>90</v>
      </c>
      <c r="N16" s="194"/>
      <c r="O16" s="195">
        <v>1102</v>
      </c>
      <c r="P16" s="196"/>
      <c r="Q16" s="196"/>
    </row>
    <row r="17" spans="1:15" s="197" customFormat="1" ht="15">
      <c r="A17" s="191"/>
      <c r="B17" s="19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8"/>
      <c r="N17" s="194"/>
      <c r="O17" s="198"/>
    </row>
    <row r="18" spans="3:15" s="197" customFormat="1" ht="43.5" customHeight="1"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</row>
    <row r="19" spans="3:15" s="197" customFormat="1" ht="43.5" customHeight="1"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2:8" s="18" customFormat="1" ht="15">
      <c r="B20" s="19"/>
      <c r="C20" s="19"/>
      <c r="D20" s="19"/>
      <c r="E20" s="19"/>
      <c r="F20" s="19"/>
      <c r="G20" s="20"/>
      <c r="H20" s="21"/>
    </row>
    <row r="21" spans="2:8" s="18" customFormat="1" ht="15">
      <c r="B21" s="19"/>
      <c r="C21" s="19"/>
      <c r="D21" s="19"/>
      <c r="E21" s="19"/>
      <c r="F21" s="19"/>
      <c r="G21" s="20"/>
      <c r="H21" s="21"/>
    </row>
    <row r="22" spans="1:8" s="18" customFormat="1" ht="15">
      <c r="A22" s="206" t="str">
        <f>'IS'!A41</f>
        <v>Дата на съставяне: 23.01.2009г.</v>
      </c>
      <c r="B22" s="19"/>
      <c r="C22" s="19"/>
      <c r="D22" s="19"/>
      <c r="E22" s="19"/>
      <c r="F22" s="19"/>
      <c r="G22" s="20"/>
      <c r="H22" s="21"/>
    </row>
    <row r="23" spans="1:2" s="200" customFormat="1" ht="15">
      <c r="A23" s="57"/>
      <c r="B23" s="167"/>
    </row>
    <row r="24" spans="1:2" s="200" customFormat="1" ht="15">
      <c r="A24" s="207"/>
      <c r="B24" s="165"/>
    </row>
    <row r="25" spans="1:2" ht="15">
      <c r="A25" s="55" t="s">
        <v>37</v>
      </c>
      <c r="B25" s="165"/>
    </row>
    <row r="26" spans="1:2" ht="30">
      <c r="A26" s="55" t="s">
        <v>72</v>
      </c>
      <c r="B26" s="165"/>
    </row>
    <row r="27" spans="1:2" ht="15">
      <c r="A27" s="123"/>
      <c r="B27" s="165"/>
    </row>
    <row r="28" spans="1:2" ht="15">
      <c r="A28" s="123"/>
      <c r="B28" s="165"/>
    </row>
    <row r="29" spans="1:2" ht="15">
      <c r="A29" s="57" t="s">
        <v>39</v>
      </c>
      <c r="B29" s="167"/>
    </row>
    <row r="30" spans="1:2" ht="15">
      <c r="A30" s="58" t="str">
        <f>'IS'!A50</f>
        <v>Николинка Борисова</v>
      </c>
      <c r="B30" s="208"/>
    </row>
    <row r="31" spans="1:2" ht="15">
      <c r="A31" s="209"/>
      <c r="B31" s="209"/>
    </row>
    <row r="32" spans="1:2" ht="15">
      <c r="A32" s="210"/>
      <c r="B32" s="210"/>
    </row>
    <row r="41" spans="1:2" ht="15">
      <c r="A41" s="211"/>
      <c r="B41" s="211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2009-01-27T11:36:00Z</dcterms:modified>
  <cp:category/>
  <cp:version/>
  <cp:contentType/>
  <cp:contentStatus/>
</cp:coreProperties>
</file>