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270"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 name="_xlnm.Print_Area" localSheetId="2">'one-tier system'!$A$1:$I$77</definedName>
    <definedName name="_xlnm.Print_Area" localSheetId="1">'two-tier system'!$A$1:$K$88</definedName>
  </definedNames>
  <calcPr fullCalcOnLoad="1"/>
</workbook>
</file>

<file path=xl/sharedStrings.xml><?xml version="1.0" encoding="utf-8"?>
<sst xmlns="http://schemas.openxmlformats.org/spreadsheetml/2006/main" count="486" uniqueCount="266">
  <si>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</si>
  <si>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</si>
  <si>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</si>
  <si>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</si>
  <si>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</si>
  <si>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</si>
  <si>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</si>
  <si>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</si>
  <si>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</si>
  <si>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</si>
  <si>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</si>
  <si>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</si>
  <si>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</si>
  <si>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</si>
  <si>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</si>
  <si>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</si>
  <si>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</si>
  <si>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</si>
  <si>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</si>
  <si>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</si>
  <si>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</si>
  <si>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</si>
  <si>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</si>
  <si>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</si>
  <si>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</si>
  <si>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</si>
  <si>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</si>
  <si>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</si>
  <si>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</si>
  <si>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</si>
  <si>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</si>
  <si>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</si>
  <si>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</si>
  <si>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</si>
  <si>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</si>
  <si>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</si>
  <si>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</si>
  <si>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</si>
  <si>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</si>
  <si>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</si>
  <si>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</si>
  <si>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</si>
  <si>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</si>
  <si>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</si>
  <si>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</si>
  <si>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</si>
  <si>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</si>
  <si>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</si>
  <si>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</si>
  <si>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</si>
  <si>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</si>
  <si>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</si>
  <si>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</si>
  <si>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</si>
  <si>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</si>
  <si>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</si>
  <si>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</si>
  <si>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</si>
  <si>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</si>
  <si>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</si>
  <si>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</si>
  <si>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</si>
  <si>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</si>
  <si>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</si>
  <si>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</si>
  <si>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</si>
  <si>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</si>
  <si>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</si>
  <si>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</si>
  <si>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</si>
  <si>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</si>
  <si>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</si>
  <si>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</si>
  <si>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</si>
  <si>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</si>
  <si>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</si>
  <si>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</si>
  <si>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</si>
  <si>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</si>
  <si>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</si>
  <si>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</si>
  <si>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</si>
  <si>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</si>
  <si>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</si>
  <si>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</si>
  <si>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</si>
  <si>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</si>
  <si>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</si>
  <si>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</si>
  <si>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</si>
  <si>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</si>
  <si>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</si>
  <si>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</si>
  <si>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</si>
  <si>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</si>
  <si>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</si>
  <si>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</si>
  <si>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</si>
  <si>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</si>
  <si>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</si>
  <si>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</si>
  <si>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</si>
  <si>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</si>
  <si>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</si>
  <si>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</si>
  <si>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</si>
  <si>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</si>
  <si>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</si>
  <si>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</si>
  <si>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</si>
  <si>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</si>
  <si>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</si>
  <si>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</si>
  <si>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</si>
  <si>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</si>
  <si>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</si>
  <si>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</si>
  <si>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</si>
  <si>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</si>
  <si>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</si>
  <si>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</si>
  <si>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</si>
  <si>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</si>
  <si>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</si>
  <si>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</si>
  <si>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</si>
  <si>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</si>
  <si>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</si>
  <si>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</si>
  <si>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</si>
  <si>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</si>
  <si>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</si>
  <si>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</si>
  <si>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</si>
  <si>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</si>
  <si>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</si>
  <si>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</si>
  <si>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</si>
  <si>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</si>
  <si>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</si>
  <si>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</si>
  <si>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</si>
  <si>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</si>
  <si>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</si>
  <si>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</si>
  <si>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</si>
  <si>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</si>
  <si>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</si>
  <si>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</si>
  <si>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</si>
  <si>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</si>
  <si>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</si>
  <si>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</si>
  <si>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</si>
  <si>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</si>
  <si>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</si>
  <si>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</si>
  <si>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</si>
  <si>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</si>
  <si>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</si>
  <si>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</si>
  <si>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</si>
  <si>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</si>
  <si>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</si>
  <si>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</si>
  <si>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</si>
  <si>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</si>
  <si>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</si>
  <si>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</si>
  <si>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</si>
  <si>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</si>
  <si>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</si>
  <si>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</si>
  <si>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</si>
  <si>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</si>
  <si>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</si>
  <si>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</si>
  <si>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</si>
  <si>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</si>
  <si>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</si>
  <si>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</si>
  <si>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</si>
  <si>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</si>
  <si>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</si>
  <si>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</si>
  <si>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</si>
  <si>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</si>
  <si>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</si>
  <si>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</si>
  <si>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</si>
  <si>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</si>
  <si>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</si>
  <si>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</si>
  <si>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</si>
  <si>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</si>
  <si>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</si>
  <si>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</si>
  <si>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</si>
  <si>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</si>
  <si>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</si>
  <si>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</si>
  <si>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</si>
  <si>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</si>
  <si>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</si>
  <si>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</si>
  <si>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</si>
  <si>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Индустриален холдинг България АД</t>
  </si>
  <si>
    <t xml:space="preserve">да </t>
  </si>
  <si>
    <t>Информация за наличието или не на такува сделки се представя в годишния финансов отчет и в междинните отчети.</t>
  </si>
  <si>
    <t>Отношенията между Дружеството и член на Управителния съвет се уреждат с Договор за възлагане на управлението. Договорът се сключва в писмена форма от името на Дружеството чрез Председателя на Надзорния съвет или чрез упълномощен от него друг член на Надзорния съвет. В договора изрично се уреждат задължения, възнагреждение и т.н.</t>
  </si>
  <si>
    <t>Съгласно разпоредбите на Устава на дружеството, Надзорният съвет се състои от дееспособни физически и/или юридически лица, които отговорят на изискванията на закона.</t>
  </si>
  <si>
    <t>ИХБ не може да ограничава дейността на членовете на Надзорния съвет. Въпреки това членовете на НС разполагат с достатъчно време, за да извършват функциите си в НС на ИХБ.</t>
  </si>
  <si>
    <t xml:space="preserve">Съгласно приетата Политика за възнагражденията на „Индустриален Холдинг България” АД, членовете на Надзорния съвет получават единствено постоянно (фиксирано) константно месечно възнаграждение, което се гласува от ОСА на ИХБ. </t>
  </si>
  <si>
    <t xml:space="preserve">Съгласно Устава на Дружеството Управителният съвет докладва за дейността си най-малко веднъж на три месеца пред Надзорния съвет на Дружеството.
Надзорният съвет има право по всяко време да поиска Управителният съвет да му представи сведения или доклад по всеки въпрос, който засяга Дружеството.
</t>
  </si>
  <si>
    <t>Проверките от страна на вътрешния одит са насочени както към установяване спазването на вътрешно – контролните правила и процедури, така и по отношение на тяхната адекватност спрямо конкретната бизнес среда, в която функционира одитираната единица.Считано от 2016 година веднъж годишно на заседание на Надзорния съвет, Управителният съвет на дружеството представя идентифицирани пропуски в системата за вътрешен контрол, които са му докладвани от звеното за вътрешен одит, ако такива са възникнали през съответната година. След решение на Надзорния съвет се предприемат конкретни действия за отстраняване на възникналите несъответствия.</t>
  </si>
  <si>
    <t xml:space="preserve">Информацията се предоставя в срок съгласно изискванията на ЗППЦК и нормативните актове по прилагането му, като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t>
  </si>
  <si>
    <t>www.bulgariaholding.com</t>
  </si>
  <si>
    <t>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t>
  </si>
  <si>
    <t>Информация относно структурата на капитала се представя в Годишния финансов отчет на дружеството. Информация относно лицата притежаващи над 5% от капитала се представя и на тримесечна база.</t>
  </si>
  <si>
    <t>ИХБ не е допуснато до търговия в юрисдикция, различна от тази, в която е учредено.</t>
  </si>
  <si>
    <t>Съгласно разпоредбите на Правилника за дейността на НС това е задължение на председателя на НС при избор на нов член</t>
  </si>
  <si>
    <t xml:space="preserve">Съгласно Правилника за дейността на УС, освобождаването  и избирането на нови членове на Управителния съвет се извършва по начин, осигуряващ приемственост в работата на съвета. </t>
  </si>
  <si>
    <t xml:space="preserve">Правата на акционерите са регламентирани в Устава на ИХБ като са съобразени с изискванията на законодателството и добрите практики. ОСА се организира и провежда в съответствие с изискванията на законодателството и добрите практики и опита на ИХБ. Общото събрание на акционерите се провежда по седалището на Дружеството - гр. София, на удобно и комуникатовно място. </t>
  </si>
  <si>
    <t>Информация за наличието или не на такива сделки се представя в годишния финансов отчет и в междинните отчети.</t>
  </si>
  <si>
    <t xml:space="preserve">Съгласно Правилника за дейноста на НС освобождаването и избирането на нови членове на Надзорния съвет следва да се извършва по начин, осигуряващ приемственост в работата на съвета. </t>
  </si>
  <si>
    <t xml:space="preserve">Корпоративното ръководство поддържа ефективни връзки със заинтересованите лица, като отчита интересите им
и при необходимост ги привлича при решаване на определени въпроси, изискващи позицията им. Това гарантира баланса между развитието на Дружеството и икономическото, социалното и екологосъобразното
развитие на средата, в която то функционира.
Съгласно Правилника за работа на Надзорния съвет и Привилника за работа на Управитилния съвет в работата на заседанията съветите могат да бъдат поканени служители на Дружеството или външни лица, без право на глас, които да имат отношение към разглежданите на заседанието въпроси. </t>
  </si>
  <si>
    <t xml:space="preserve">Дружеството поддържа ефективни връзки със заинтересованите лица като представя информация за дейността на дружеството и актуални финансови данни, съгласно нормативните изискавия, с оглед спомагане за правилната им ориентация и вземане на решения. </t>
  </si>
  <si>
    <t xml:space="preserve">Заинтересованите лица на ИХБ и дъщерните му дружества са всички лица на които дружеството директно въздейства и които от своя страна могат да повлияят на дейността му, в това число акционерите, работещите, контрагенти - клиенти и доставчици, местната общност и обществото като цяло. </t>
  </si>
  <si>
    <t xml:space="preserve">Съгласно приетата Политика за възнагражденията на „Индустриален Холдинг България” АД, членовете на Надзорния съвет получават постоянно (фиксирано) месечно възнаграждение, което се гласува от ОСА на ИХБ. </t>
  </si>
  <si>
    <t xml:space="preserve">Избора на нови членове на НС се осъществява от Общото събрание на акционерите.Изборът на членовете на Надзорния съвет на Дружеството става посредством прозрачна процедура, която осигурява 
навременна и достатъчна информация относно личните и професионалните качества на кандидатите за членове. Броят на последователните мандати на членовете на Надзорния съвет осигурява ефективна работа на Дружеството и спазването на законовите изисквания. </t>
  </si>
  <si>
    <t>Компанията разкрива на корпоративната си интернет страница цялата информация посочена в Глава 4, 34 от Кодекса</t>
  </si>
  <si>
    <r>
      <t>При избора си Дружеството се ръководи от изискванията за профисионилизъм, добра репутация</t>
    </r>
    <r>
      <rPr>
        <sz val="8"/>
        <rFont val="Arial"/>
        <family val="2"/>
      </rPr>
      <t xml:space="preserve"> на избраните инвестиционни последници, с които работи.</t>
    </r>
  </si>
  <si>
    <t>Дружеството няма предварително разработени показатели за постигнати резултати, разработени от Надзорния съвет</t>
  </si>
  <si>
    <t xml:space="preserve">Общите събрания на акционерите се организират и провеждат в съответствие с всички разподеби на Закона за публичното предлагане на ценни книжа, Търговския закон и относнимите подзаконови нормативни актове, по начин гарантиращ правото на всеки акционер да изрази мнението си по точките от дневния ред. При обсъждането на всяка точка от дневния ред на събранието от председателя на събранието предоставя възможност на акционерите за предложения за решения, въпроси и коментари. </t>
  </si>
  <si>
    <t>Информация относно деня и мястото на провеждане на ОСА се оповестява съгласно законовите изисквания и се поставя своевременно на Интернет страницата на Дружеството. Информация за времето и мястото на провеждането на предстоящо ОСА може да бъде получена и по телефон от всеки акционер в рамките на всеки работен ден, след обявяването на поканата до деня на ОСА.</t>
  </si>
  <si>
    <t xml:space="preserve">Включването на допълнителни въпроси и предлагането на решения по вече включени въпроси в дневния ред на Общото събрание се извършва съгласно разпоредбите на чл. 223а от ТЗ и ЗППЦК. Информация за това право на акционерите се съдържа във всяка покана за свикване на ОСА на Дружеството. Предлагането на решения по вече включени въпроси в дневния ред се извършва в съответствие с разпоредбите на ЗППЦК и ТЗ, като след прочитане на предложения проект за решение, председателя на Объщото събрание на акционерите дава друмата на присъстващите за предложиня, въпроси и коментари. </t>
  </si>
  <si>
    <t>Корпоративното ръководство провежда срещи с всеки акционер - институционален инвеститор и с инвестиционни посредници винаги при наличие на инициатива и желание от тяхна страна включително за обсъждане на практиките на дружеството за корпоративно управление.</t>
  </si>
  <si>
    <t xml:space="preserve">Съгласно устава на дружеството най-малко 1/3 /една трета/ от членовете на Надзорния съвет на Дружеството са независими лица по смисъла на чл.116а, ал.2 от Закона за публичното предлагане на ценни книжа. </t>
  </si>
  <si>
    <t>Изискванията за независмост на независимия член са регулирани в ЗППЦК. До момента в който лицето отговаря на съответните изисквания за независимост - няма основание за съответни ограничения. С решение на Редовното годишно общо събрание на акционерите проведено на 20 юни 2019 г. независимият член на НС е преизбран за нов петгодишен мандат.</t>
  </si>
  <si>
    <t xml:space="preserve">Разпоредби относно избягване и разкриване на конфликти на интереси както и какви действия трябва да се предприемат в случай на наличие на конфликт на интереси са регламентирани в Устава на Дружеството относно членовете на УС и НС и в Етичния кодекс на Индустриален холдинг България АД и  неговите дъщерни дружества. Същите са качени на интернет страницата на Дружеството - www.bulgariaholding.com . С решение на УС на дружеството, одобрено от НС от 26.11.2016 г. Етичния кодекс  обновен и допълнен. </t>
  </si>
  <si>
    <t xml:space="preserve">Информацията относно Дружеството се публикува на интернет страницата на ИХБ незабавно след публикуването й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 в нормативно определените срокове. </t>
  </si>
  <si>
    <t>ИХБ предоставя максимално изчерпателна информация в отчетите за дейността и своевременно предоставя чувствителната за цената на акциите информация. Информацията се предоставя в срок съгласно изискванията на ЗППЦК и нормативните актове по прилагането му. Информацията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Информацията се публикува на интернет страницата на ИХБ незабавно след публикуването й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Непрекъснато се следи нормативната уредба по отношение дейността на публичните дружества и разкриването на информация и се спазват новите изисквания и добрите международни практики.</t>
  </si>
  <si>
    <t xml:space="preserve">Управителният съвет се състои от 3 лица, от които един изпълнителен член - Главен изпълнителен директор. Членовете на УС имат подходящо образование, управленски опит и компетенции в различни сфери, с което допринасят УС като орган да бъде ефективен при управлението на дружеството. </t>
  </si>
  <si>
    <r>
      <t xml:space="preserve">Всички от членовете на Управителния съвет са утвърдени специалисти с дълъг професионелен опит. </t>
    </r>
    <r>
      <rPr>
        <sz val="8"/>
        <rFont val="Arial"/>
        <family val="2"/>
      </rPr>
      <t>При избора на членове на УС, Надзорният съвет се ръководи от принципите за управленска и професионална компететност на съответните лица.</t>
    </r>
  </si>
  <si>
    <t>Съгласно приетата Политика за възнагражденията на „Индустриален Холдинг България” АД, членовете на Управителния съвет получават постоянно (фиксирано)  месечно възнаграждение, което се гласува от ОСА на ИХБ. Надзорния съвет по предложение на Управителния съвет може да определи изплащането на допълнително възнаграждение на Изпълнителния директор на дружеството.</t>
  </si>
  <si>
    <t>Членовете на НС имат подходящо образование, управленски опит и компетенции в различни сфери, с което допринасят НС като орган да бъде ефективен при контрола на управлението на дружеството. Един от членовете има финансово образование, а всички членове има финансова компетентност и опит необходими за управленски функции. Биографична справка за всеки член на НС може да бъде намерена на интернет страницата на дружестмото.</t>
  </si>
  <si>
    <r>
      <t>Надзорния съвет по предложение на Управителния съвет може да определи изплащането н</t>
    </r>
    <r>
      <rPr>
        <sz val="8"/>
        <rFont val="Arial"/>
        <family val="2"/>
      </rPr>
      <t>а допълнително  възнаграждение н</t>
    </r>
    <r>
      <rPr>
        <sz val="8"/>
        <rFont val="Arial"/>
        <family val="2"/>
      </rPr>
      <t xml:space="preserve">а Изпълнителните членов. Като същото ще бъде определено по вид, размер и т.н. изрично в решението. </t>
    </r>
  </si>
  <si>
    <t>Членовете на НС не могат да бъдат компенсирани за своята дейност с акции или опции и други допълнителни стимули</t>
  </si>
  <si>
    <t>На Интернет страницата на ИХБ е посочена информация за реда и начина и видовете информация която дружеството разкрива. В отделен раздел - "За инвеститори" се намира цялата информация разкрита от дружеството хронологино подредена и информация за Директора за връзки с инвеститорите. Дружеството спазва всички нормативни разпоредби относно разкриването на информация и връзките с инвеститорите. ИХБ предоставя максимално изчерпателна информация в отчетите за дейността и своевременно предоставя чувствителната за цената на акциите информация. Информацията се предоставя в срок съгласно изискванията на ЗППЦК и нормативните актове по прилагането му. Информацията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Информацията се публикува на интернет страницата на ИХБ незабавно след публикуването й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Непрекъснато се следи нормативната уредба по отношение дейността на публичните дружества и разкриването на информация и се спазват новите изисквания и добрите международни практики.</t>
  </si>
  <si>
    <t xml:space="preserve">В ИХБ има система за управление на риска, която непрекъснато се усъвършенства в унисон с динамичните промени на икономическата и финансова среда, в която оперират дружествата от групата. Изпълнителните директори на ИХБ и дъщерните дружества периодично оценяват рисковете пред бизнеса, който управляват и обсъждат мерки за управление на риска на съвместни срещи, както и в оперативен порядък при възникване на необходимост. УС информира НС на съвместни заседания и/ или чрез предоставяне на отчети за дейността на ИХБ, които се изготвят на неконсолидирана и консолидирана база - шестмесечен и годишен. ИХБ има изградена система за вътрешен контрол, която непрекъснато се усъвършенства спрямо изискванията на законодателството и добрите практики. ОК прави преглед на системата за  вътрешен контрол. Дружеството има обособено звено за вътрешен одит, което извършва текущи и периодични прегледи на системата и процесите в ИХБ и във всяко дружество, част от групата. </t>
  </si>
  <si>
    <t>При избора на външен одитор Дружеството спазва разпоредбите на Закона за счетоводството и Закона за независимия финансов одит. Всяка година ръководството разглежда и обсъжда предложения от различни одитори и след внимателно преценяване се избира най-подходящия, който да бъде предложен за избор от ОСА. Одиторите се избират от ОСА за всяка финансова година по предложение на ОК. Освен това ИХБ следи в одиторските предприятия, които избира да се спазва принципа за ротационност на одиторите, които са пряко ангажирани и ръководят одита на ИХБ и дружествата от групата.  За финансовата 2018 г. външен одитор на ИХБ е "Ърнст енд Янг одит" ООД. За финансовата 2019 и 2020 г. външен одитор на ИХБ е "Афа" ООД. „Ърнст енд Янг Одит” ООД е изпълнявал одиторски ангажименти в продължение на 7 поредни години от датата на назначаването му, с решение на ОСА от 30.06.2012 г. и на основание разпоредбата на чл. 65, ал.3 от Закона за независимия финансов одит, „Ърнст енд Янг Одит” ООД следвше да се оттегли.</t>
  </si>
  <si>
    <t xml:space="preserve">ИХБ третира равнопоставено всички акционери, включително миноритарните и чуждестранните, в съответствие с всички разподеби на Закона за публичното предлагане на ценни книжа, Търговския закон и относнимите подзаконови нормативни актове. Пример за това е, че се разкрива всяка информация, която се счита за важна и чувствителна за цената на акциите, като тя се публикува едновременно  в КФН, Инвестор.БГ, БФБ и на интернет страницата на ИХБ. Допълнително се изпраща по ел.поща до всички, които са проявили интерес към дружеството.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Корпоративното ръководство се стреми да защитава правата на акционерите по всякакъв начин като спазва изискванията на законите и вътрешните устройствени актове на ИХБ. </t>
  </si>
  <si>
    <t xml:space="preserve">Дружеството е приело Политика на Индустриален холдинг България АД за предоставяне и разпространяване на информация, която е обявена на Интернет страницата на ИХБ. Дружеството има назначен Директор за връзки с инвеститорите, който осигурява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 </t>
  </si>
  <si>
    <t>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като например: борба с корупцията; работа със служителите, доставчиците и клиентите; социалната отговорност на Дружеството; опазването на околната среда. Като наразделна част от Доклада за дейността към консолидирания Годишен финансов отчет на дружеството се изготвя Нефинансова декларация, в която се представя подробна информация по тези въпроси. В раздел Корпоратинта социална отговорност на Интернет страницата на Дружеството е представена информация относно идентифицираните заинтересовани лица и отношенията с тях.</t>
  </si>
  <si>
    <t>При сключване на договор за съответна услуга с анализатори, брокери и други изрично се предвиждат разпоредби за избягване, респективно разкриване и огреничаване конфликтите на интереси.</t>
  </si>
  <si>
    <r>
      <t>Дружеството насърчава сътрудничеството със заинтересованите лица в съответствие с принципите на прозрачност и безнес етика. Отосно взаимедействието с различните категории заинтересовани лица може да се посочи следното:</t>
    </r>
    <r>
      <rPr>
        <u val="single"/>
        <sz val="8"/>
        <rFont val="Arial"/>
        <family val="2"/>
      </rPr>
      <t xml:space="preserve">
Акционери</t>
    </r>
    <r>
      <rPr>
        <sz val="8"/>
        <rFont val="Arial"/>
        <family val="2"/>
      </rPr>
      <t xml:space="preserve"> - Връзките с акционерите са представени подробно</t>
    </r>
    <r>
      <rPr>
        <sz val="8"/>
        <rFont val="Arial"/>
        <family val="2"/>
      </rPr>
      <t xml:space="preserve"> в Отчета на Директора за връзки с инвеститорите. 
</t>
    </r>
    <r>
      <rPr>
        <u val="single"/>
        <sz val="8"/>
        <rFont val="Arial"/>
        <family val="2"/>
      </rPr>
      <t>Работещи</t>
    </r>
    <r>
      <rPr>
        <sz val="8"/>
        <rFont val="Arial"/>
        <family val="2"/>
      </rPr>
      <t xml:space="preserve"> -  ИХБ се стреми да налага политика на коректни трудови взаимоотношения. През  2020 г. в ИХБ и дружествата са били заети над 1100 човека.</t>
    </r>
    <r>
      <rPr>
        <sz val="8"/>
        <rFont val="Arial"/>
        <family val="2"/>
      </rPr>
      <t xml:space="preserve">
</t>
    </r>
    <r>
      <rPr>
        <u val="single"/>
        <sz val="8"/>
        <rFont val="Arial"/>
        <family val="2"/>
      </rPr>
      <t>Контрагенти</t>
    </r>
    <r>
      <rPr>
        <sz val="8"/>
        <rFont val="Arial"/>
        <family val="2"/>
      </rPr>
      <t xml:space="preserve"> - </t>
    </r>
    <r>
      <rPr>
        <sz val="8"/>
        <rFont val="Arial"/>
        <family val="2"/>
      </rPr>
      <t>ИХБ и дружествата от групата поддържат взаимоотношения с фирми и лица от целия свят. ИХБ се стреми да бъде честен</t>
    </r>
    <r>
      <rPr>
        <sz val="8"/>
        <rFont val="Arial"/>
        <family val="2"/>
      </rPr>
      <t xml:space="preserve"> и почтен бизнес партньори като поддържа традиционно коректни отношения с доставчици и клиенти, като спазва договорените условия и изпълняваме стриктно задълженията си. 
</t>
    </r>
    <r>
      <rPr>
        <u val="single"/>
        <sz val="8"/>
        <rFont val="Arial"/>
        <family val="2"/>
      </rPr>
      <t>Местна общност</t>
    </r>
    <r>
      <rPr>
        <sz val="8"/>
        <rFont val="Arial"/>
        <family val="2"/>
      </rPr>
      <t xml:space="preserve"> - ИХБ се стреми да поддържа добри взаимоотношения с държавната и общинска администрация и да съдейства за благоприятното развитие на бизнес климата в страната .Някои от мениджърите в Индустриален холдинг България участват активно в академични съвети на техническите университети във Варна и София.</t>
    </r>
  </si>
  <si>
    <r>
      <t>Етичен кодекс на Индустриален холдинг България АД и  неговите дъщерни дружества е приет с решение на УС на дружеството, одобрено от НС. С решение на УС на дружеството, одобрено от НС от 26.11.2016 г. Етичния кодекс  обновен и допълнен</t>
    </r>
    <r>
      <rPr>
        <sz val="8"/>
        <rFont val="Arial"/>
        <family val="2"/>
      </rPr>
      <t>. Същия е обявен на интернет страницата на Дружеството - www.bulgariaholding.com в раздел "Корпоративна социална отговорност".</t>
    </r>
  </si>
  <si>
    <t>Съгласно Закона за независимия финансов одит в дружеството функционира Одитен комитет избран от Общото събрание на акционерите. ОК се състои от независимия член на НС, който има финансово образование и  компетентност и администраивно-управленски опит, двама външни за групата експерти с подходящо образование и опит Дейността на ОК е регламентирана в Правилник - Статут за дейността на Одитния комитет, изготвен в съответствие с разпоредбите на Закона за независимия финансов одит.</t>
  </si>
  <si>
    <r>
      <t>Всички предложения относно основни корпоративни събития, в т.ч. предложенията за разпределение на печалбата се представят като отделни точки в дневния ред на ОСА. Иформация относно дневния ред на всяко Общо събрание на акционерите в хронолагичен ред на провеждане на събранията е  представена на Интернет страницата на Дружеството</t>
    </r>
    <r>
      <rPr>
        <sz val="8"/>
        <rFont val="Arial"/>
        <family val="2"/>
      </rPr>
      <t xml:space="preserve">  www.bulgariaholding.com</t>
    </r>
    <r>
      <rPr>
        <sz val="8"/>
        <color indexed="10"/>
        <rFont val="Arial"/>
        <family val="2"/>
      </rPr>
      <t xml:space="preserve"> </t>
    </r>
    <r>
      <rPr>
        <sz val="8"/>
        <rFont val="Arial"/>
        <family val="2"/>
      </rPr>
      <t xml:space="preserve"> в секция "За инвеститори" / "Общо събрание на акционерите"</t>
    </r>
  </si>
  <si>
    <r>
      <t>Инфорамция относно правата на акционерите и участието им в Общото събрание на акционерите е  представена на Интернет страницата на Дружеството www.bulgariaholding.com</t>
    </r>
    <r>
      <rPr>
        <sz val="8"/>
        <rFont val="Arial"/>
        <family val="2"/>
      </rPr>
      <t xml:space="preserve"> в раздел "Корпоративна социална отговорност" / "Права на акционерите" и раздел "За инвеститори" / "Общо събрани</t>
    </r>
    <r>
      <rPr>
        <sz val="8"/>
        <rFont val="Arial"/>
        <family val="2"/>
      </rPr>
      <t xml:space="preserve">е на акционерите". </t>
    </r>
  </si>
  <si>
    <t>Протоколите от заседанията на ОСА се публикуват в законовите срокове в КФН, Инвестор.БГ, БФБ и на интернет страницата на ИХБ www.bulgariaholding.com "За инвеститоори" / "Общо събрание на акционерите".</t>
  </si>
  <si>
    <r>
      <t>Всички членове на корпоративното ръководство се стараят да присъстват на Общите събрания на акционерите на Дружеството освен в случаите когато обективни причини налагат отсъствието им. На проведеното през август 202</t>
    </r>
    <r>
      <rPr>
        <sz val="8"/>
        <rFont val="Arial"/>
        <family val="2"/>
      </rPr>
      <t>0 г. редовно годишно общо събрание на акционерите на ИХБ са присъствали един от членове на УС и двама от членовете на НС, предвид огреничнията свързани с разпространението на Covid-19</t>
    </r>
    <r>
      <rPr>
        <sz val="8"/>
        <rFont val="Arial"/>
        <family val="2"/>
      </rPr>
      <t xml:space="preserve">. </t>
    </r>
  </si>
  <si>
    <r>
      <t>Политиката за възнагражденията на членовете на Надзор</t>
    </r>
    <r>
      <rPr>
        <sz val="8"/>
        <rFont val="Arial"/>
        <family val="2"/>
      </rPr>
      <t>ния и Управителния съвет на „Индустриален холдинг България“ АД е обявена на Интернет страницата на Дружеството в раздел "Корпоративна социална тговорност" / "Ръководство". Информация относно получените  годишни възнаграждения се съдържа в</t>
    </r>
    <r>
      <rPr>
        <sz val="8"/>
        <rFont val="Arial"/>
        <family val="2"/>
      </rPr>
      <t xml:space="preserve"> Доклада за дейността към Годишния финансов отчет на дружеството. Докладите за дейността, подредени в хронологичен ред може да бъдат намерени на Интернет страницата на ИХБ в раздел "За инвеститори" / "Отчети"</t>
    </r>
  </si>
  <si>
    <r>
      <t>В съответствие със законовите норми и добрата международна практика за разкриване на информация от нефинансов характ</t>
    </r>
    <r>
      <rPr>
        <sz val="8"/>
        <rFont val="Arial"/>
        <family val="2"/>
      </rPr>
      <t>ер Дружеството информира за икономически, социални и екологични въпроси, касаещи заинтересованите лица на Интернет страницата си в раздел "Корпоративна социална отговорност".</t>
    </r>
  </si>
  <si>
    <r>
      <t>Корпоративното ръководство провежда срещи с всеки акционер - институционален инвеститор и с инвестиционни посредници винаги при наличие на инициатива и желание от тяхна страна.</t>
    </r>
    <r>
      <rPr>
        <sz val="8"/>
        <rFont val="Arial"/>
        <family val="2"/>
      </rPr>
      <t xml:space="preserve"> Обикновено дружеството провежда, през м. Декември всяка година, годишна обща среща с инвеститори, на която се представят резултатите от дейността на дружеството, на индивидуална и консолидирана основа, към трето тримесечие на съответната година и тенденциите за развитие на основните бизнеси, в които оперират дружества от Групата на ИХБ. През 2020 г., предвид усложнената обстановка свързана с разпространението на Covid – 19, Дружеството не можа да проведе ежегодната си обща среща с инвеститорите. Корпоративното ръководство на Дружеството било на разположение за индивидуални срещи с инвеститори при наличието на интерес за такива.</t>
    </r>
  </si>
  <si>
    <r>
      <t xml:space="preserve">Дружеството насърчава обучинето на членовете на НС, в това число и поемайки таксата за съответното обичение. </t>
    </r>
    <r>
      <rPr>
        <sz val="8"/>
        <rFont val="Arial"/>
        <family val="2"/>
      </rPr>
      <t>През 2020 г. член на Надзорния съвет резви и допълни познанията си относно развитието на различните ЕРП системи и дигитализацията.</t>
    </r>
    <r>
      <rPr>
        <sz val="8"/>
        <color indexed="10"/>
        <rFont val="Arial"/>
        <family val="2"/>
      </rPr>
      <t xml:space="preserve">
</t>
    </r>
    <r>
      <rPr>
        <sz val="8"/>
        <color indexed="10"/>
        <rFont val="Arial"/>
        <family val="2"/>
      </rPr>
      <t xml:space="preserve">
</t>
    </r>
  </si>
</sst>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8"/>
      <name val="Arial"/>
      <family val="2"/>
    </font>
    <font>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7" borderId="2" applyNumberFormat="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6" applyNumberFormat="0" applyAlignment="0" applyProtection="0"/>
    <xf numFmtId="0" fontId="54" fillId="29" borderId="2" applyNumberFormat="0" applyAlignment="0" applyProtection="0"/>
    <xf numFmtId="0" fontId="55" fillId="30" borderId="7" applyNumberFormat="0" applyAlignment="0" applyProtection="0"/>
    <xf numFmtId="0" fontId="56"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9" fontId="0" fillId="0" borderId="0">
      <alignment/>
      <protection/>
    </xf>
    <xf numFmtId="0" fontId="60" fillId="0" borderId="8" applyNumberFormat="0" applyFill="0" applyAlignment="0" applyProtection="0"/>
    <xf numFmtId="0" fontId="61" fillId="0" borderId="9" applyNumberFormat="0" applyFill="0" applyAlignment="0" applyProtection="0"/>
    <xf numFmtId="0" fontId="5" fillId="0" borderId="0">
      <alignment/>
      <protection/>
    </xf>
  </cellStyleXfs>
  <cellXfs count="302">
    <xf numFmtId="0" fontId="0" fillId="0" borderId="0" xfId="0" applyAlignment="1">
      <alignment/>
    </xf>
    <xf numFmtId="0" fontId="0" fillId="0" borderId="0" xfId="33">
      <alignment/>
      <protection/>
    </xf>
    <xf numFmtId="0" fontId="2" fillId="33" borderId="0" xfId="33" applyFont="1" applyFill="1" applyAlignment="1" applyProtection="1">
      <alignment horizontal="left" vertical="center"/>
      <protection/>
    </xf>
    <xf numFmtId="0" fontId="3" fillId="33" borderId="0" xfId="33" applyFont="1" applyFill="1" applyAlignment="1" applyProtection="1">
      <alignment vertical="center"/>
      <protection/>
    </xf>
    <xf numFmtId="0" fontId="0" fillId="33" borderId="0" xfId="33" applyFill="1">
      <alignment/>
      <protection/>
    </xf>
    <xf numFmtId="0" fontId="3" fillId="33" borderId="0" xfId="33" applyFont="1" applyFill="1" applyAlignment="1" applyProtection="1">
      <alignment horizontal="left" vertical="center"/>
      <protection/>
    </xf>
    <xf numFmtId="0" fontId="4" fillId="33" borderId="0" xfId="33" applyFont="1" applyFill="1" applyAlignment="1" applyProtection="1">
      <alignment horizontal="left" vertical="center"/>
      <protection/>
    </xf>
    <xf numFmtId="0" fontId="0" fillId="33" borderId="0" xfId="33" applyFont="1" applyFill="1" applyAlignment="1" applyProtection="1">
      <alignment horizontal="left" vertical="center"/>
      <protection/>
    </xf>
    <xf numFmtId="0" fontId="3" fillId="33" borderId="0" xfId="33" applyFont="1" applyFill="1">
      <alignment/>
      <protection/>
    </xf>
    <xf numFmtId="0" fontId="0" fillId="33" borderId="0" xfId="33" applyFont="1" applyFill="1" applyAlignment="1" applyProtection="1">
      <alignment vertical="center"/>
      <protection/>
    </xf>
    <xf numFmtId="0" fontId="0" fillId="33" borderId="0" xfId="33" applyFont="1" applyFill="1">
      <alignment/>
      <protection/>
    </xf>
    <xf numFmtId="0" fontId="0" fillId="33" borderId="0" xfId="33" applyFont="1" applyFill="1" applyAlignment="1" applyProtection="1">
      <alignment horizontal="left" vertical="center" wrapText="1"/>
      <protection/>
    </xf>
    <xf numFmtId="0" fontId="3" fillId="33" borderId="0" xfId="33" applyFont="1" applyFill="1">
      <alignment/>
      <protection/>
    </xf>
    <xf numFmtId="0" fontId="5" fillId="33" borderId="0" xfId="62" applyNumberFormat="1" applyFont="1" applyFill="1" applyBorder="1" applyAlignment="1" applyProtection="1">
      <alignment/>
      <protection/>
    </xf>
    <xf numFmtId="0" fontId="0" fillId="33" borderId="0" xfId="33" applyFont="1" applyFill="1" applyAlignment="1" applyProtection="1">
      <alignment vertical="top"/>
      <protection/>
    </xf>
    <xf numFmtId="0" fontId="0" fillId="33" borderId="0" xfId="33" applyNumberFormat="1" applyFont="1" applyFill="1" applyAlignment="1" applyProtection="1">
      <alignment vertical="top" wrapText="1"/>
      <protection/>
    </xf>
    <xf numFmtId="0" fontId="0" fillId="33" borderId="0" xfId="33" applyNumberFormat="1" applyFont="1" applyFill="1" applyAlignment="1" applyProtection="1">
      <alignment vertical="top"/>
      <protection/>
    </xf>
    <xf numFmtId="0" fontId="0" fillId="33" borderId="0" xfId="33" applyFont="1" applyFill="1" applyAlignment="1" applyProtection="1">
      <alignment horizontal="center" vertical="top"/>
      <protection/>
    </xf>
    <xf numFmtId="0" fontId="0" fillId="33" borderId="0" xfId="33" applyFont="1" applyFill="1" applyAlignment="1" applyProtection="1">
      <alignment vertical="top" wrapText="1"/>
      <protection/>
    </xf>
    <xf numFmtId="0" fontId="0" fillId="33" borderId="0" xfId="33" applyFont="1" applyFill="1" applyProtection="1">
      <alignment/>
      <protection/>
    </xf>
    <xf numFmtId="49" fontId="3" fillId="33" borderId="0" xfId="33" applyNumberFormat="1" applyFont="1" applyFill="1" applyBorder="1" applyAlignment="1" applyProtection="1">
      <alignment horizontal="left" vertical="center"/>
      <protection/>
    </xf>
    <xf numFmtId="0" fontId="3" fillId="33" borderId="0" xfId="33" applyFont="1" applyFill="1" applyBorder="1" applyAlignment="1" applyProtection="1">
      <alignment vertical="center"/>
      <protection/>
    </xf>
    <xf numFmtId="0" fontId="0" fillId="33" borderId="0" xfId="33" applyFont="1" applyFill="1" applyAlignment="1" applyProtection="1">
      <alignment horizontal="center" vertical="center"/>
      <protection/>
    </xf>
    <xf numFmtId="0" fontId="0" fillId="33" borderId="0" xfId="33" applyFont="1" applyFill="1" applyAlignment="1" applyProtection="1">
      <alignment vertical="center" wrapText="1"/>
      <protection/>
    </xf>
    <xf numFmtId="0" fontId="3" fillId="33" borderId="0" xfId="33" applyFont="1" applyFill="1" applyBorder="1" applyAlignment="1" applyProtection="1">
      <alignment horizontal="center" vertical="top"/>
      <protection/>
    </xf>
    <xf numFmtId="0" fontId="3" fillId="33" borderId="0" xfId="33" applyNumberFormat="1" applyFont="1" applyFill="1" applyBorder="1" applyAlignment="1" applyProtection="1">
      <alignment vertical="top" wrapText="1"/>
      <protection/>
    </xf>
    <xf numFmtId="0" fontId="3" fillId="33" borderId="0" xfId="33" applyNumberFormat="1" applyFont="1" applyFill="1" applyBorder="1" applyAlignment="1" applyProtection="1">
      <alignment vertical="top"/>
      <protection/>
    </xf>
    <xf numFmtId="0" fontId="3" fillId="33" borderId="10" xfId="33" applyNumberFormat="1" applyFont="1" applyFill="1" applyBorder="1" applyAlignment="1" applyProtection="1">
      <alignment horizontal="center" vertical="top" wrapText="1"/>
      <protection/>
    </xf>
    <xf numFmtId="0" fontId="0" fillId="33" borderId="0" xfId="33" applyFont="1" applyFill="1" applyAlignment="1" applyProtection="1">
      <alignment horizontal="center"/>
      <protection/>
    </xf>
    <xf numFmtId="0" fontId="3" fillId="33" borderId="11" xfId="33" applyFont="1" applyFill="1" applyBorder="1" applyAlignment="1" applyProtection="1">
      <alignment horizontal="center" vertical="top"/>
      <protection/>
    </xf>
    <xf numFmtId="0" fontId="9" fillId="33" borderId="0" xfId="33" applyFont="1" applyFill="1" applyBorder="1" applyAlignment="1" applyProtection="1">
      <alignment horizontal="center" vertical="top" wrapText="1"/>
      <protection/>
    </xf>
    <xf numFmtId="0" fontId="3" fillId="33" borderId="0" xfId="33" applyFont="1" applyFill="1" applyBorder="1" applyAlignment="1" applyProtection="1">
      <alignment horizontal="center" vertical="top" wrapText="1"/>
      <protection/>
    </xf>
    <xf numFmtId="0" fontId="10" fillId="33" borderId="12" xfId="33" applyFont="1" applyFill="1" applyBorder="1" applyAlignment="1" applyProtection="1">
      <alignment vertical="center"/>
      <protection/>
    </xf>
    <xf numFmtId="9" fontId="3" fillId="33" borderId="12" xfId="33" applyNumberFormat="1" applyFont="1" applyFill="1" applyBorder="1" applyAlignment="1" applyProtection="1">
      <alignment vertical="center" wrapText="1"/>
      <protection/>
    </xf>
    <xf numFmtId="9" fontId="12" fillId="33" borderId="0" xfId="33" applyNumberFormat="1" applyFont="1" applyFill="1" applyBorder="1" applyAlignment="1" applyProtection="1">
      <alignment vertical="center"/>
      <protection/>
    </xf>
    <xf numFmtId="0" fontId="10" fillId="33" borderId="0" xfId="33" applyFont="1" applyFill="1" applyAlignment="1" applyProtection="1">
      <alignment vertical="center"/>
      <protection/>
    </xf>
    <xf numFmtId="0" fontId="11" fillId="33" borderId="13" xfId="33" applyFont="1" applyFill="1" applyBorder="1" applyAlignment="1" applyProtection="1">
      <alignment horizontal="center" vertical="center" wrapText="1"/>
      <protection/>
    </xf>
    <xf numFmtId="0" fontId="0" fillId="33" borderId="14" xfId="33" applyNumberFormat="1" applyFont="1" applyFill="1" applyBorder="1" applyAlignment="1" applyProtection="1">
      <alignment vertical="center"/>
      <protection/>
    </xf>
    <xf numFmtId="0" fontId="8" fillId="33" borderId="14" xfId="33" applyNumberFormat="1" applyFont="1" applyFill="1" applyBorder="1" applyAlignment="1" applyProtection="1">
      <alignment vertical="center"/>
      <protection/>
    </xf>
    <xf numFmtId="0" fontId="0" fillId="0" borderId="15" xfId="33" applyFont="1" applyFill="1" applyBorder="1" applyAlignment="1" applyProtection="1">
      <alignment horizontal="center" vertical="center" wrapText="1"/>
      <protection locked="0"/>
    </xf>
    <xf numFmtId="0" fontId="0" fillId="0" borderId="16" xfId="33" applyFont="1" applyFill="1" applyBorder="1" applyAlignment="1" applyProtection="1">
      <alignment horizontal="center" vertical="center" wrapText="1"/>
      <protection locked="0"/>
    </xf>
    <xf numFmtId="9" fontId="0" fillId="34" borderId="15" xfId="33" applyNumberFormat="1" applyFont="1" applyFill="1" applyBorder="1" applyAlignment="1" applyProtection="1">
      <alignment vertical="center" wrapText="1"/>
      <protection/>
    </xf>
    <xf numFmtId="164" fontId="0" fillId="34" borderId="15" xfId="59" applyNumberFormat="1" applyFont="1" applyFill="1" applyBorder="1" applyAlignment="1" applyProtection="1">
      <alignment horizontal="right" vertical="center" wrapText="1"/>
      <protection/>
    </xf>
    <xf numFmtId="0" fontId="11" fillId="33" borderId="0" xfId="33" applyFont="1" applyFill="1" applyBorder="1" applyAlignment="1" applyProtection="1">
      <alignment horizontal="center" vertical="center" wrapText="1"/>
      <protection/>
    </xf>
    <xf numFmtId="0" fontId="0" fillId="33" borderId="0" xfId="33" applyNumberFormat="1" applyFont="1" applyFill="1" applyBorder="1" applyAlignment="1" applyProtection="1">
      <alignment vertical="center"/>
      <protection/>
    </xf>
    <xf numFmtId="0" fontId="8" fillId="33" borderId="0" xfId="33" applyNumberFormat="1" applyFont="1" applyFill="1" applyBorder="1" applyAlignment="1" applyProtection="1">
      <alignment vertical="center"/>
      <protection/>
    </xf>
    <xf numFmtId="0" fontId="0" fillId="33" borderId="0" xfId="33" applyFont="1" applyFill="1" applyBorder="1" applyAlignment="1" applyProtection="1">
      <alignment horizontal="center" vertical="center" wrapText="1"/>
      <protection locked="0"/>
    </xf>
    <xf numFmtId="0" fontId="3" fillId="33" borderId="0" xfId="33" applyFont="1" applyFill="1" applyBorder="1" applyAlignment="1" applyProtection="1">
      <alignment horizontal="center" vertical="center"/>
      <protection/>
    </xf>
    <xf numFmtId="0" fontId="3" fillId="33" borderId="0" xfId="33" applyNumberFormat="1" applyFont="1" applyFill="1" applyBorder="1" applyAlignment="1" applyProtection="1">
      <alignment vertical="center"/>
      <protection/>
    </xf>
    <xf numFmtId="0" fontId="0" fillId="33" borderId="0" xfId="33" applyFont="1" applyFill="1" applyBorder="1" applyAlignment="1" applyProtection="1">
      <alignment vertical="center"/>
      <protection/>
    </xf>
    <xf numFmtId="9" fontId="0" fillId="33" borderId="0" xfId="33" applyNumberFormat="1" applyFont="1" applyFill="1" applyBorder="1" applyAlignment="1" applyProtection="1">
      <alignment vertical="center" wrapText="1"/>
      <protection/>
    </xf>
    <xf numFmtId="9" fontId="0" fillId="33" borderId="11" xfId="33" applyNumberFormat="1" applyFont="1" applyFill="1" applyBorder="1" applyAlignment="1" applyProtection="1">
      <alignment vertical="center" wrapText="1"/>
      <protection/>
    </xf>
    <xf numFmtId="0" fontId="0" fillId="33" borderId="0" xfId="33" applyFont="1" applyFill="1" applyBorder="1" applyAlignment="1" applyProtection="1">
      <alignment horizontal="center" vertical="center"/>
      <protection/>
    </xf>
    <xf numFmtId="0" fontId="10" fillId="33" borderId="0" xfId="33" applyFont="1" applyFill="1" applyBorder="1" applyAlignment="1" applyProtection="1">
      <alignment vertical="center"/>
      <protection/>
    </xf>
    <xf numFmtId="9" fontId="3" fillId="33" borderId="0" xfId="33" applyNumberFormat="1" applyFont="1" applyFill="1" applyBorder="1" applyAlignment="1" applyProtection="1">
      <alignment vertical="center" wrapText="1"/>
      <protection/>
    </xf>
    <xf numFmtId="0" fontId="3" fillId="33" borderId="11" xfId="33" applyNumberFormat="1" applyFont="1" applyFill="1" applyBorder="1" applyAlignment="1" applyProtection="1">
      <alignment horizontal="left" vertical="center"/>
      <protection/>
    </xf>
    <xf numFmtId="9" fontId="0" fillId="33" borderId="0" xfId="33" applyNumberFormat="1" applyFont="1" applyFill="1" applyBorder="1" applyAlignment="1" applyProtection="1">
      <alignment horizontal="right" vertical="center"/>
      <protection/>
    </xf>
    <xf numFmtId="9" fontId="12" fillId="33" borderId="0" xfId="33" applyNumberFormat="1" applyFont="1" applyFill="1" applyBorder="1" applyAlignment="1" applyProtection="1">
      <alignment vertical="top"/>
      <protection/>
    </xf>
    <xf numFmtId="0" fontId="10" fillId="33" borderId="0" xfId="33" applyFont="1" applyFill="1" applyProtection="1">
      <alignment/>
      <protection/>
    </xf>
    <xf numFmtId="0" fontId="0" fillId="33" borderId="11" xfId="33" applyFont="1" applyFill="1" applyBorder="1" applyAlignment="1" applyProtection="1">
      <alignment vertical="center"/>
      <protection/>
    </xf>
    <xf numFmtId="0" fontId="0" fillId="33" borderId="11" xfId="33" applyNumberFormat="1" applyFont="1" applyFill="1" applyBorder="1" applyAlignment="1" applyProtection="1">
      <alignment vertical="center" wrapText="1"/>
      <protection/>
    </xf>
    <xf numFmtId="0" fontId="0" fillId="33" borderId="11" xfId="33" applyNumberFormat="1" applyFont="1" applyFill="1" applyBorder="1" applyAlignment="1" applyProtection="1">
      <alignment vertical="center"/>
      <protection/>
    </xf>
    <xf numFmtId="0" fontId="3" fillId="33" borderId="0" xfId="33" applyFont="1" applyFill="1" applyBorder="1" applyAlignment="1" applyProtection="1">
      <alignment vertical="center" wrapText="1"/>
      <protection/>
    </xf>
    <xf numFmtId="0" fontId="0" fillId="33" borderId="11" xfId="33" applyFont="1" applyFill="1" applyBorder="1" applyAlignment="1" applyProtection="1">
      <alignment horizontal="center" vertical="center"/>
      <protection/>
    </xf>
    <xf numFmtId="9" fontId="3" fillId="33" borderId="0" xfId="33" applyNumberFormat="1" applyFont="1" applyFill="1" applyBorder="1" applyAlignment="1" applyProtection="1">
      <alignment horizontal="right" vertical="center" wrapText="1"/>
      <protection/>
    </xf>
    <xf numFmtId="49" fontId="0" fillId="33" borderId="0" xfId="33" applyNumberFormat="1" applyFont="1" applyFill="1" applyBorder="1" applyAlignment="1" applyProtection="1">
      <alignment vertical="center"/>
      <protection/>
    </xf>
    <xf numFmtId="0" fontId="0" fillId="33" borderId="0" xfId="33" applyFont="1" applyFill="1" applyBorder="1" applyAlignment="1" applyProtection="1">
      <alignment vertical="center" wrapText="1"/>
      <protection/>
    </xf>
    <xf numFmtId="0" fontId="0" fillId="33" borderId="0" xfId="33" applyFont="1" applyFill="1" applyBorder="1" applyAlignment="1" applyProtection="1">
      <alignment horizontal="right" vertical="center" wrapText="1"/>
      <protection/>
    </xf>
    <xf numFmtId="0" fontId="3" fillId="33" borderId="0" xfId="33" applyNumberFormat="1" applyFont="1" applyFill="1" applyBorder="1" applyAlignment="1" applyProtection="1">
      <alignment horizontal="left" vertical="center"/>
      <protection/>
    </xf>
    <xf numFmtId="0" fontId="0" fillId="33" borderId="0" xfId="33" applyFont="1" applyFill="1" applyBorder="1" applyProtection="1">
      <alignment/>
      <protection/>
    </xf>
    <xf numFmtId="0" fontId="0" fillId="33" borderId="0" xfId="33" applyFont="1" applyFill="1" applyBorder="1" applyAlignment="1" applyProtection="1">
      <alignment vertical="top"/>
      <protection/>
    </xf>
    <xf numFmtId="0" fontId="0" fillId="33" borderId="0" xfId="33" applyFont="1" applyFill="1" applyBorder="1" applyAlignment="1" applyProtection="1">
      <alignment horizontal="center" vertical="top"/>
      <protection/>
    </xf>
    <xf numFmtId="0" fontId="3" fillId="33" borderId="0" xfId="33" applyFont="1" applyFill="1" applyBorder="1" applyAlignment="1" applyProtection="1">
      <alignment vertical="top" wrapText="1"/>
      <protection/>
    </xf>
    <xf numFmtId="0" fontId="10" fillId="33" borderId="0" xfId="33" applyFont="1" applyFill="1" applyBorder="1" applyAlignment="1" applyProtection="1">
      <alignment horizontal="center" vertical="center"/>
      <protection/>
    </xf>
    <xf numFmtId="0" fontId="11" fillId="33" borderId="17" xfId="33" applyFont="1" applyFill="1" applyBorder="1" applyAlignment="1" applyProtection="1">
      <alignment horizontal="center" vertical="center" wrapText="1"/>
      <protection/>
    </xf>
    <xf numFmtId="0" fontId="8" fillId="33" borderId="11" xfId="33" applyNumberFormat="1" applyFont="1" applyFill="1" applyBorder="1" applyAlignment="1" applyProtection="1">
      <alignment vertical="center"/>
      <protection/>
    </xf>
    <xf numFmtId="0" fontId="0" fillId="0" borderId="0" xfId="33" applyFont="1" applyFill="1" applyAlignment="1" applyProtection="1">
      <alignment vertical="center" wrapText="1"/>
      <protection/>
    </xf>
    <xf numFmtId="0" fontId="0" fillId="33" borderId="14" xfId="33" applyNumberFormat="1" applyFont="1" applyFill="1" applyBorder="1" applyAlignment="1" applyProtection="1">
      <alignment horizontal="left" vertical="center"/>
      <protection/>
    </xf>
    <xf numFmtId="0" fontId="0" fillId="0" borderId="15" xfId="33" applyFont="1" applyFill="1" applyBorder="1" applyAlignment="1" applyProtection="1">
      <alignment horizontal="center" vertical="center"/>
      <protection locked="0"/>
    </xf>
    <xf numFmtId="9" fontId="0" fillId="34" borderId="18" xfId="33" applyNumberFormat="1" applyFont="1" applyFill="1" applyBorder="1" applyAlignment="1" applyProtection="1">
      <alignment vertical="center" wrapText="1"/>
      <protection/>
    </xf>
    <xf numFmtId="0" fontId="17" fillId="33" borderId="0" xfId="33" applyFont="1" applyFill="1" applyAlignment="1" applyProtection="1">
      <alignment horizontal="left" vertical="center"/>
      <protection/>
    </xf>
    <xf numFmtId="0" fontId="18" fillId="33" borderId="0" xfId="33" applyFont="1" applyFill="1" applyAlignment="1" applyProtection="1">
      <alignment horizontal="center" vertical="center"/>
      <protection/>
    </xf>
    <xf numFmtId="0" fontId="19" fillId="33" borderId="0" xfId="33" applyFont="1" applyFill="1" applyBorder="1" applyAlignment="1" applyProtection="1">
      <alignment horizontal="center" vertical="top" wrapText="1"/>
      <protection/>
    </xf>
    <xf numFmtId="9" fontId="18" fillId="34" borderId="15" xfId="33" applyNumberFormat="1" applyFont="1" applyFill="1" applyBorder="1" applyAlignment="1" applyProtection="1">
      <alignment vertical="center" wrapText="1"/>
      <protection/>
    </xf>
    <xf numFmtId="9" fontId="18" fillId="33" borderId="0" xfId="33" applyNumberFormat="1" applyFont="1" applyFill="1" applyBorder="1" applyAlignment="1" applyProtection="1">
      <alignment vertical="center" wrapText="1"/>
      <protection/>
    </xf>
    <xf numFmtId="0" fontId="18" fillId="33" borderId="0" xfId="33"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33" applyFont="1" applyFill="1" applyAlignment="1" applyProtection="1">
      <alignment vertical="top" wrapText="1"/>
      <protection/>
    </xf>
    <xf numFmtId="0" fontId="18" fillId="33" borderId="0" xfId="33" applyFont="1" applyFill="1" applyBorder="1" applyAlignment="1" applyProtection="1">
      <alignment horizontal="center" vertical="center"/>
      <protection/>
    </xf>
    <xf numFmtId="0" fontId="3" fillId="33" borderId="19" xfId="33" applyFont="1" applyFill="1" applyBorder="1" applyAlignment="1" applyProtection="1">
      <alignment horizontal="center" vertical="top" wrapText="1"/>
      <protection/>
    </xf>
    <xf numFmtId="0" fontId="0" fillId="33" borderId="19" xfId="33" applyFont="1" applyFill="1" applyBorder="1" applyAlignment="1" applyProtection="1">
      <alignment horizontal="right" vertical="center" wrapText="1"/>
      <protection/>
    </xf>
    <xf numFmtId="0" fontId="0" fillId="33" borderId="0" xfId="33" applyFont="1" applyFill="1" applyAlignment="1" applyProtection="1">
      <alignment vertical="center"/>
      <protection/>
    </xf>
    <xf numFmtId="0" fontId="0" fillId="33" borderId="10" xfId="33" applyFont="1" applyFill="1" applyBorder="1" applyProtection="1">
      <alignment/>
      <protection/>
    </xf>
    <xf numFmtId="0" fontId="0" fillId="33" borderId="0" xfId="33" applyFont="1" applyFill="1" applyAlignment="1" applyProtection="1">
      <alignment vertical="center" wrapText="1"/>
      <protection/>
    </xf>
    <xf numFmtId="0" fontId="0" fillId="33" borderId="0" xfId="33" applyNumberFormat="1" applyFont="1" applyFill="1" applyBorder="1" applyAlignment="1" applyProtection="1">
      <alignment vertical="center" wrapText="1"/>
      <protection/>
    </xf>
    <xf numFmtId="0" fontId="0" fillId="33" borderId="0" xfId="33" applyFont="1" applyFill="1" applyBorder="1" applyAlignment="1" applyProtection="1">
      <alignment vertical="center" wrapText="1"/>
      <protection/>
    </xf>
    <xf numFmtId="0" fontId="0" fillId="33" borderId="0" xfId="33" applyFont="1" applyFill="1" applyBorder="1" applyAlignment="1" applyProtection="1">
      <alignment vertical="center"/>
      <protection/>
    </xf>
    <xf numFmtId="0" fontId="0" fillId="33" borderId="0" xfId="33" applyNumberFormat="1" applyFont="1" applyFill="1" applyAlignment="1" applyProtection="1">
      <alignment vertical="top" wrapText="1"/>
      <protection/>
    </xf>
    <xf numFmtId="0" fontId="0" fillId="33" borderId="0" xfId="33" applyFont="1" applyFill="1" applyProtection="1">
      <alignment/>
      <protection/>
    </xf>
    <xf numFmtId="0" fontId="0" fillId="33" borderId="14" xfId="33" applyNumberFormat="1" applyFont="1" applyFill="1" applyBorder="1" applyAlignment="1" applyProtection="1">
      <alignment vertical="center"/>
      <protection/>
    </xf>
    <xf numFmtId="0" fontId="3" fillId="33" borderId="0" xfId="33" applyFont="1" applyFill="1" applyBorder="1" applyAlignment="1" applyProtection="1">
      <alignment horizontal="center" vertical="center" wrapText="1"/>
      <protection/>
    </xf>
    <xf numFmtId="0" fontId="0" fillId="33" borderId="0" xfId="33" applyNumberFormat="1" applyFont="1" applyFill="1" applyBorder="1" applyAlignment="1" applyProtection="1">
      <alignment vertical="center"/>
      <protection/>
    </xf>
    <xf numFmtId="0" fontId="0" fillId="33" borderId="14" xfId="33" applyFont="1" applyFill="1" applyBorder="1" applyAlignment="1" applyProtection="1">
      <alignment vertical="center"/>
      <protection/>
    </xf>
    <xf numFmtId="0" fontId="0" fillId="33" borderId="11" xfId="33" applyFont="1" applyFill="1" applyBorder="1" applyAlignment="1" applyProtection="1">
      <alignment vertical="center"/>
      <protection/>
    </xf>
    <xf numFmtId="0" fontId="0" fillId="33" borderId="11" xfId="33" applyNumberFormat="1" applyFont="1" applyFill="1" applyBorder="1" applyAlignment="1" applyProtection="1">
      <alignment vertical="center" wrapText="1"/>
      <protection/>
    </xf>
    <xf numFmtId="0" fontId="0" fillId="33" borderId="11" xfId="33" applyNumberFormat="1" applyFont="1" applyFill="1" applyBorder="1" applyAlignment="1" applyProtection="1">
      <alignment vertical="center"/>
      <protection/>
    </xf>
    <xf numFmtId="49" fontId="0" fillId="33" borderId="14" xfId="33" applyNumberFormat="1" applyFont="1" applyFill="1" applyBorder="1" applyAlignment="1" applyProtection="1">
      <alignment vertical="center"/>
      <protection/>
    </xf>
    <xf numFmtId="49" fontId="0" fillId="33" borderId="0" xfId="33" applyNumberFormat="1" applyFont="1" applyFill="1" applyBorder="1" applyAlignment="1" applyProtection="1">
      <alignment vertical="center"/>
      <protection/>
    </xf>
    <xf numFmtId="0" fontId="0" fillId="33" borderId="0" xfId="33" applyFont="1" applyFill="1" applyAlignment="1" applyProtection="1">
      <alignment vertical="top"/>
      <protection/>
    </xf>
    <xf numFmtId="0" fontId="0" fillId="33" borderId="0" xfId="33" applyNumberFormat="1" applyFont="1" applyFill="1" applyAlignment="1" applyProtection="1">
      <alignment vertical="top"/>
      <protection/>
    </xf>
    <xf numFmtId="0" fontId="18" fillId="33" borderId="0" xfId="33" applyFont="1" applyFill="1" applyBorder="1" applyAlignment="1" applyProtection="1">
      <alignment horizontal="center" vertical="top" wrapText="1"/>
      <protection/>
    </xf>
    <xf numFmtId="9" fontId="10" fillId="33" borderId="0" xfId="33" applyNumberFormat="1" applyFont="1" applyFill="1" applyBorder="1" applyAlignment="1" applyProtection="1">
      <alignment vertical="center"/>
      <protection/>
    </xf>
    <xf numFmtId="164" fontId="0" fillId="34" borderId="15" xfId="59" applyNumberFormat="1" applyFont="1" applyFill="1" applyBorder="1" applyAlignment="1" applyProtection="1">
      <alignment horizontal="right" vertical="center" wrapText="1"/>
      <protection/>
    </xf>
    <xf numFmtId="0" fontId="0" fillId="33" borderId="19" xfId="33" applyFont="1" applyFill="1" applyBorder="1" applyAlignment="1" applyProtection="1">
      <alignment horizontal="right" vertical="center" wrapText="1"/>
      <protection/>
    </xf>
    <xf numFmtId="9" fontId="0" fillId="34" borderId="15" xfId="33" applyNumberFormat="1" applyFont="1" applyFill="1" applyBorder="1" applyAlignment="1" applyProtection="1">
      <alignment vertical="center" wrapText="1"/>
      <protection/>
    </xf>
    <xf numFmtId="9" fontId="0" fillId="33" borderId="11" xfId="33" applyNumberFormat="1" applyFont="1" applyFill="1" applyBorder="1" applyAlignment="1" applyProtection="1">
      <alignment vertical="center" wrapText="1"/>
      <protection/>
    </xf>
    <xf numFmtId="9" fontId="0" fillId="33" borderId="0" xfId="33" applyNumberFormat="1" applyFont="1" applyFill="1" applyBorder="1" applyAlignment="1" applyProtection="1">
      <alignment horizontal="right" vertical="center" wrapText="1"/>
      <protection/>
    </xf>
    <xf numFmtId="0" fontId="0" fillId="33" borderId="0" xfId="33" applyFont="1" applyFill="1" applyBorder="1" applyAlignment="1" applyProtection="1">
      <alignment horizontal="center" vertical="center"/>
      <protection/>
    </xf>
    <xf numFmtId="9" fontId="0" fillId="33" borderId="0" xfId="33" applyNumberFormat="1" applyFont="1" applyFill="1" applyBorder="1" applyAlignment="1" applyProtection="1">
      <alignment horizontal="right" vertical="center"/>
      <protection/>
    </xf>
    <xf numFmtId="9" fontId="10" fillId="33" borderId="0" xfId="33" applyNumberFormat="1" applyFont="1" applyFill="1" applyBorder="1" applyAlignment="1" applyProtection="1">
      <alignment vertical="top"/>
      <protection/>
    </xf>
    <xf numFmtId="9" fontId="0" fillId="33" borderId="0" xfId="33" applyNumberFormat="1" applyFont="1" applyFill="1" applyBorder="1" applyAlignment="1" applyProtection="1">
      <alignment vertical="center" wrapText="1"/>
      <protection/>
    </xf>
    <xf numFmtId="0" fontId="0" fillId="33" borderId="0" xfId="33"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33" applyFont="1" applyFill="1" applyAlignment="1" applyProtection="1">
      <alignment vertical="top" wrapText="1"/>
      <protection/>
    </xf>
    <xf numFmtId="0" fontId="0" fillId="0" borderId="20" xfId="33" applyFont="1" applyFill="1" applyBorder="1" applyAlignment="1" applyProtection="1">
      <alignment horizontal="center" vertical="center" wrapText="1"/>
      <protection locked="0"/>
    </xf>
    <xf numFmtId="0" fontId="0" fillId="0" borderId="21" xfId="33" applyFont="1" applyFill="1" applyBorder="1" applyAlignment="1" applyProtection="1">
      <alignment horizontal="center" vertical="center" wrapText="1"/>
      <protection locked="0"/>
    </xf>
    <xf numFmtId="9" fontId="18" fillId="34" borderId="20" xfId="33" applyNumberFormat="1" applyFont="1" applyFill="1" applyBorder="1" applyAlignment="1" applyProtection="1">
      <alignment vertical="center" wrapText="1"/>
      <protection/>
    </xf>
    <xf numFmtId="164" fontId="0" fillId="34" borderId="20" xfId="59" applyNumberFormat="1" applyFont="1" applyFill="1" applyBorder="1" applyAlignment="1" applyProtection="1">
      <alignment horizontal="right" vertical="center" wrapText="1"/>
      <protection/>
    </xf>
    <xf numFmtId="9" fontId="18" fillId="34" borderId="18" xfId="33" applyNumberFormat="1" applyFont="1" applyFill="1" applyBorder="1" applyAlignment="1" applyProtection="1">
      <alignment vertical="center" wrapText="1"/>
      <protection/>
    </xf>
    <xf numFmtId="0" fontId="0" fillId="0" borderId="22" xfId="33" applyFont="1" applyFill="1" applyBorder="1" applyAlignment="1" applyProtection="1">
      <alignment horizontal="center" vertical="center" wrapText="1"/>
      <protection locked="0"/>
    </xf>
    <xf numFmtId="9" fontId="18" fillId="34" borderId="22" xfId="33" applyNumberFormat="1" applyFont="1" applyFill="1" applyBorder="1" applyAlignment="1" applyProtection="1">
      <alignment vertical="center" wrapText="1"/>
      <protection/>
    </xf>
    <xf numFmtId="164" fontId="0" fillId="34" borderId="22" xfId="59" applyNumberFormat="1" applyFont="1" applyFill="1" applyBorder="1" applyAlignment="1" applyProtection="1">
      <alignment horizontal="right" vertical="center" wrapText="1"/>
      <protection/>
    </xf>
    <xf numFmtId="0" fontId="10" fillId="33" borderId="12" xfId="33" applyFont="1" applyFill="1" applyBorder="1" applyAlignment="1" applyProtection="1">
      <alignment/>
      <protection/>
    </xf>
    <xf numFmtId="9" fontId="3" fillId="33" borderId="12" xfId="33" applyNumberFormat="1" applyFont="1" applyFill="1" applyBorder="1" applyAlignment="1" applyProtection="1">
      <alignment wrapText="1"/>
      <protection/>
    </xf>
    <xf numFmtId="9" fontId="10" fillId="33" borderId="0" xfId="33" applyNumberFormat="1" applyFont="1" applyFill="1" applyBorder="1" applyAlignment="1" applyProtection="1">
      <alignment/>
      <protection/>
    </xf>
    <xf numFmtId="0" fontId="10" fillId="33" borderId="0" xfId="33" applyFont="1" applyFill="1" applyBorder="1" applyAlignment="1" applyProtection="1">
      <alignment/>
      <protection/>
    </xf>
    <xf numFmtId="9" fontId="12" fillId="33" borderId="0" xfId="33" applyNumberFormat="1" applyFont="1" applyFill="1" applyBorder="1" applyAlignment="1" applyProtection="1">
      <alignment/>
      <protection/>
    </xf>
    <xf numFmtId="49" fontId="0" fillId="33" borderId="14" xfId="33" applyNumberFormat="1" applyFont="1" applyFill="1" applyBorder="1" applyAlignment="1" applyProtection="1">
      <alignment horizontal="left" vertical="center"/>
      <protection/>
    </xf>
    <xf numFmtId="0" fontId="10" fillId="33" borderId="0" xfId="33" applyFont="1" applyFill="1" applyAlignment="1" applyProtection="1">
      <alignment horizontal="left" vertical="center"/>
      <protection/>
    </xf>
    <xf numFmtId="0" fontId="17" fillId="33" borderId="0" xfId="33" applyFont="1" applyFill="1" applyAlignment="1" applyProtection="1">
      <alignment vertical="center"/>
      <protection/>
    </xf>
    <xf numFmtId="49" fontId="17" fillId="33" borderId="0" xfId="33" applyNumberFormat="1" applyFont="1" applyFill="1" applyBorder="1" applyAlignment="1" applyProtection="1">
      <alignment horizontal="left" vertical="center"/>
      <protection/>
    </xf>
    <xf numFmtId="0" fontId="7" fillId="0" borderId="15" xfId="33" applyFont="1" applyBorder="1" applyAlignment="1">
      <alignment horizontal="center" vertical="center"/>
      <protection/>
    </xf>
    <xf numFmtId="0" fontId="6" fillId="33" borderId="0" xfId="33" applyFont="1" applyFill="1" applyAlignment="1" applyProtection="1">
      <alignment horizontal="left" vertical="center"/>
      <protection/>
    </xf>
    <xf numFmtId="0" fontId="7" fillId="0" borderId="15" xfId="33" applyFont="1" applyFill="1" applyBorder="1" applyAlignment="1" applyProtection="1">
      <alignment horizontal="left" vertical="center" wrapText="1"/>
      <protection locked="0"/>
    </xf>
    <xf numFmtId="0" fontId="6" fillId="33" borderId="23" xfId="33" applyFont="1" applyFill="1" applyBorder="1" applyAlignment="1" applyProtection="1">
      <alignment horizontal="center" vertical="center"/>
      <protection/>
    </xf>
    <xf numFmtId="49" fontId="0" fillId="0" borderId="0" xfId="33" applyNumberFormat="1" applyFill="1">
      <alignment/>
      <protection/>
    </xf>
    <xf numFmtId="0" fontId="18" fillId="33" borderId="15" xfId="33" applyFont="1" applyFill="1" applyBorder="1" applyAlignment="1" applyProtection="1">
      <alignment horizontal="center" vertical="center"/>
      <protection/>
    </xf>
    <xf numFmtId="0" fontId="11" fillId="33" borderId="19" xfId="33" applyFont="1" applyFill="1" applyBorder="1" applyAlignment="1" applyProtection="1">
      <alignment horizontal="center" vertical="center" wrapText="1"/>
      <protection/>
    </xf>
    <xf numFmtId="0" fontId="11" fillId="33" borderId="24" xfId="33" applyFont="1" applyFill="1" applyBorder="1" applyAlignment="1" applyProtection="1">
      <alignment horizontal="center" vertical="center" wrapText="1"/>
      <protection/>
    </xf>
    <xf numFmtId="0" fontId="0" fillId="33" borderId="0" xfId="33" applyFont="1" applyFill="1">
      <alignment/>
      <protection/>
    </xf>
    <xf numFmtId="0" fontId="25" fillId="33" borderId="0" xfId="33" applyFont="1" applyFill="1">
      <alignment/>
      <protection/>
    </xf>
    <xf numFmtId="0" fontId="26" fillId="33" borderId="0" xfId="33" applyFont="1" applyFill="1">
      <alignment/>
      <protection/>
    </xf>
    <xf numFmtId="0" fontId="0" fillId="35" borderId="22" xfId="33" applyFont="1" applyFill="1" applyBorder="1" applyAlignment="1" applyProtection="1">
      <alignment horizontal="center" vertical="top"/>
      <protection/>
    </xf>
    <xf numFmtId="0" fontId="10" fillId="33" borderId="12" xfId="33" applyNumberFormat="1" applyFont="1" applyFill="1" applyBorder="1" applyAlignment="1" applyProtection="1">
      <alignment horizontal="left" vertical="center"/>
      <protection/>
    </xf>
    <xf numFmtId="0" fontId="0" fillId="0" borderId="18" xfId="33" applyFont="1" applyFill="1" applyBorder="1" applyAlignment="1" applyProtection="1">
      <alignment horizontal="center" vertical="center" wrapText="1"/>
      <protection locked="0"/>
    </xf>
    <xf numFmtId="0" fontId="0" fillId="0" borderId="25" xfId="33" applyFont="1" applyFill="1" applyBorder="1" applyAlignment="1" applyProtection="1">
      <alignment horizontal="center" vertical="center" wrapText="1"/>
      <protection locked="0"/>
    </xf>
    <xf numFmtId="164" fontId="0" fillId="34" borderId="18" xfId="59" applyNumberFormat="1" applyFont="1" applyFill="1" applyBorder="1" applyAlignment="1" applyProtection="1">
      <alignment horizontal="right" vertical="center" wrapText="1"/>
      <protection/>
    </xf>
    <xf numFmtId="0" fontId="11" fillId="33" borderId="22" xfId="33" applyFont="1" applyFill="1" applyBorder="1" applyAlignment="1" applyProtection="1">
      <alignment horizontal="center" vertical="center" wrapText="1"/>
      <protection/>
    </xf>
    <xf numFmtId="0" fontId="0" fillId="33" borderId="22" xfId="33" applyNumberFormat="1" applyFont="1" applyFill="1" applyBorder="1" applyAlignment="1" applyProtection="1">
      <alignment horizontal="center" vertical="center" wrapText="1"/>
      <protection/>
    </xf>
    <xf numFmtId="0" fontId="0" fillId="33" borderId="26" xfId="33" applyNumberFormat="1" applyFont="1" applyFill="1" applyBorder="1" applyAlignment="1" applyProtection="1">
      <alignment horizontal="left" vertical="center"/>
      <protection/>
    </xf>
    <xf numFmtId="0" fontId="8" fillId="33" borderId="27" xfId="33" applyNumberFormat="1" applyFont="1" applyFill="1" applyBorder="1" applyAlignment="1" applyProtection="1">
      <alignment vertical="center"/>
      <protection/>
    </xf>
    <xf numFmtId="0" fontId="0" fillId="33" borderId="28" xfId="33" applyNumberFormat="1" applyFont="1" applyFill="1" applyBorder="1" applyAlignment="1" applyProtection="1">
      <alignment horizontal="left" vertical="center"/>
      <protection/>
    </xf>
    <xf numFmtId="0" fontId="8" fillId="33" borderId="28" xfId="33" applyNumberFormat="1" applyFont="1" applyFill="1" applyBorder="1" applyAlignment="1" applyProtection="1">
      <alignment vertical="center"/>
      <protection/>
    </xf>
    <xf numFmtId="0" fontId="0" fillId="33" borderId="24" xfId="33" applyFont="1" applyFill="1" applyBorder="1" applyAlignment="1" applyProtection="1">
      <alignment vertical="top"/>
      <protection/>
    </xf>
    <xf numFmtId="0" fontId="0" fillId="33" borderId="29" xfId="33" applyNumberFormat="1" applyFont="1" applyFill="1" applyBorder="1" applyAlignment="1" applyProtection="1">
      <alignment vertical="top" wrapText="1"/>
      <protection/>
    </xf>
    <xf numFmtId="0" fontId="10" fillId="33" borderId="0" xfId="33" applyFont="1" applyFill="1" applyBorder="1" applyAlignment="1" applyProtection="1">
      <alignment vertical="center" wrapText="1"/>
      <protection/>
    </xf>
    <xf numFmtId="0" fontId="6" fillId="33" borderId="23" xfId="33" applyFont="1" applyFill="1" applyBorder="1" applyAlignment="1" applyProtection="1">
      <alignment horizontal="center" vertical="center" wrapText="1"/>
      <protection/>
    </xf>
    <xf numFmtId="0" fontId="7" fillId="33" borderId="30" xfId="33" applyFont="1" applyFill="1" applyBorder="1" applyAlignment="1" applyProtection="1">
      <alignment horizontal="center" wrapText="1"/>
      <protection/>
    </xf>
    <xf numFmtId="0" fontId="7" fillId="33" borderId="31" xfId="33" applyFont="1" applyFill="1" applyBorder="1" applyAlignment="1" applyProtection="1">
      <alignment horizontal="center" vertical="top" wrapText="1"/>
      <protection/>
    </xf>
    <xf numFmtId="0" fontId="0" fillId="33" borderId="0" xfId="33" applyFont="1" applyFill="1" applyBorder="1" applyAlignment="1" applyProtection="1">
      <alignment horizontal="center" wrapText="1"/>
      <protection/>
    </xf>
    <xf numFmtId="0" fontId="10" fillId="33" borderId="0" xfId="33" applyFont="1" applyFill="1" applyBorder="1" applyAlignment="1" applyProtection="1">
      <alignment wrapText="1"/>
      <protection/>
    </xf>
    <xf numFmtId="0" fontId="0" fillId="33" borderId="0" xfId="33" applyFont="1" applyFill="1" applyBorder="1" applyAlignment="1" applyProtection="1">
      <alignment wrapText="1"/>
      <protection/>
    </xf>
    <xf numFmtId="0" fontId="0" fillId="33" borderId="22" xfId="33" applyNumberFormat="1" applyFont="1" applyFill="1" applyBorder="1" applyAlignment="1" applyProtection="1">
      <alignment vertical="top" wrapText="1"/>
      <protection/>
    </xf>
    <xf numFmtId="0" fontId="0" fillId="36" borderId="22" xfId="33" applyNumberFormat="1" applyFont="1" applyFill="1" applyBorder="1" applyAlignment="1" applyProtection="1">
      <alignment vertical="top" wrapText="1"/>
      <protection/>
    </xf>
    <xf numFmtId="0" fontId="0" fillId="36" borderId="22" xfId="33" applyNumberFormat="1" applyFont="1" applyFill="1" applyBorder="1" applyAlignment="1" applyProtection="1">
      <alignment vertical="center" wrapText="1"/>
      <protection/>
    </xf>
    <xf numFmtId="0" fontId="0" fillId="36" borderId="22" xfId="33" applyFont="1" applyFill="1" applyBorder="1" applyAlignment="1">
      <alignment wrapText="1"/>
      <protection/>
    </xf>
    <xf numFmtId="0" fontId="0" fillId="36" borderId="22" xfId="33" applyFont="1" applyFill="1" applyBorder="1" applyAlignment="1" applyProtection="1">
      <alignment vertical="center" wrapText="1"/>
      <protection/>
    </xf>
    <xf numFmtId="0" fontId="0" fillId="36" borderId="22" xfId="33" applyNumberFormat="1" applyFont="1" applyFill="1" applyBorder="1" applyAlignment="1" applyProtection="1">
      <alignment vertical="center" wrapText="1"/>
      <protection/>
    </xf>
    <xf numFmtId="0" fontId="0" fillId="36" borderId="22" xfId="33" applyFont="1" applyFill="1" applyBorder="1" applyAlignment="1" applyProtection="1">
      <alignment vertical="center" wrapText="1"/>
      <protection/>
    </xf>
    <xf numFmtId="0" fontId="0" fillId="36" borderId="14" xfId="33" applyNumberFormat="1" applyFont="1" applyFill="1" applyBorder="1" applyAlignment="1" applyProtection="1">
      <alignment horizontal="left" vertical="center"/>
      <protection/>
    </xf>
    <xf numFmtId="0" fontId="0" fillId="36" borderId="14" xfId="33" applyNumberFormat="1" applyFont="1" applyFill="1" applyBorder="1" applyAlignment="1" applyProtection="1">
      <alignment vertical="center"/>
      <protection/>
    </xf>
    <xf numFmtId="0" fontId="0" fillId="36" borderId="0" xfId="33" applyNumberFormat="1" applyFont="1" applyFill="1" applyBorder="1" applyAlignment="1" applyProtection="1">
      <alignment vertical="center"/>
      <protection/>
    </xf>
    <xf numFmtId="0" fontId="0" fillId="36" borderId="11" xfId="33" applyNumberFormat="1" applyFont="1" applyFill="1" applyBorder="1" applyAlignment="1" applyProtection="1">
      <alignment horizontal="left" vertical="center"/>
      <protection/>
    </xf>
    <xf numFmtId="0" fontId="0" fillId="36" borderId="29" xfId="33" applyNumberFormat="1" applyFont="1" applyFill="1" applyBorder="1" applyAlignment="1" applyProtection="1">
      <alignment horizontal="left" vertical="center"/>
      <protection/>
    </xf>
    <xf numFmtId="0" fontId="0" fillId="36" borderId="11" xfId="33" applyNumberFormat="1" applyFont="1" applyFill="1" applyBorder="1" applyAlignment="1" applyProtection="1">
      <alignment vertical="center"/>
      <protection/>
    </xf>
    <xf numFmtId="0" fontId="0" fillId="36" borderId="23" xfId="33" applyNumberFormat="1" applyFont="1" applyFill="1" applyBorder="1" applyAlignment="1" applyProtection="1">
      <alignment vertical="center" wrapText="1"/>
      <protection/>
    </xf>
    <xf numFmtId="0" fontId="0" fillId="36" borderId="22" xfId="33" applyNumberFormat="1" applyFont="1" applyFill="1" applyBorder="1" applyAlignment="1" applyProtection="1">
      <alignment vertical="center"/>
      <protection/>
    </xf>
    <xf numFmtId="0" fontId="0" fillId="36" borderId="0" xfId="33" applyFont="1" applyFill="1" applyAlignment="1" applyProtection="1">
      <alignment vertical="center" wrapText="1"/>
      <protection/>
    </xf>
    <xf numFmtId="0" fontId="0" fillId="36" borderId="0" xfId="33" applyNumberFormat="1" applyFont="1" applyFill="1" applyBorder="1" applyAlignment="1" applyProtection="1">
      <alignment vertical="center" wrapText="1"/>
      <protection/>
    </xf>
    <xf numFmtId="0" fontId="0" fillId="37" borderId="14" xfId="33" applyNumberFormat="1" applyFont="1" applyFill="1" applyBorder="1" applyAlignment="1" applyProtection="1">
      <alignment vertical="center"/>
      <protection/>
    </xf>
    <xf numFmtId="0" fontId="0" fillId="36" borderId="14" xfId="33" applyNumberFormat="1" applyFont="1" applyFill="1" applyBorder="1" applyAlignment="1" applyProtection="1">
      <alignment vertical="center" wrapText="1"/>
      <protection/>
    </xf>
    <xf numFmtId="0" fontId="0" fillId="36" borderId="32" xfId="33" applyNumberFormat="1" applyFont="1" applyFill="1" applyBorder="1" applyAlignment="1" applyProtection="1">
      <alignment horizontal="left" vertical="center"/>
      <protection/>
    </xf>
    <xf numFmtId="0" fontId="0" fillId="36" borderId="14" xfId="33" applyFont="1" applyFill="1" applyBorder="1" applyAlignment="1" applyProtection="1">
      <alignment vertical="center"/>
      <protection/>
    </xf>
    <xf numFmtId="0" fontId="3" fillId="36" borderId="14" xfId="33" applyNumberFormat="1" applyFont="1" applyFill="1" applyBorder="1" applyAlignment="1" applyProtection="1">
      <alignment horizontal="left" vertical="center"/>
      <protection/>
    </xf>
    <xf numFmtId="0" fontId="3" fillId="36" borderId="11" xfId="33" applyNumberFormat="1" applyFont="1" applyFill="1" applyBorder="1" applyAlignment="1" applyProtection="1">
      <alignment horizontal="left" vertical="center"/>
      <protection/>
    </xf>
    <xf numFmtId="0" fontId="3" fillId="36" borderId="0" xfId="33" applyFont="1" applyFill="1" applyBorder="1" applyAlignment="1" applyProtection="1">
      <alignment vertical="center"/>
      <protection/>
    </xf>
    <xf numFmtId="0" fontId="3" fillId="36" borderId="0" xfId="33" applyNumberFormat="1" applyFont="1" applyFill="1" applyBorder="1" applyAlignment="1" applyProtection="1">
      <alignment horizontal="left" vertical="center"/>
      <protection/>
    </xf>
    <xf numFmtId="0" fontId="0" fillId="36" borderId="16" xfId="33" applyNumberFormat="1" applyFont="1" applyFill="1" applyBorder="1" applyAlignment="1" applyProtection="1">
      <alignment vertical="center" wrapText="1"/>
      <protection/>
    </xf>
    <xf numFmtId="0" fontId="0" fillId="36" borderId="0" xfId="33" applyFont="1" applyFill="1" applyAlignment="1" applyProtection="1">
      <alignment vertical="center"/>
      <protection/>
    </xf>
    <xf numFmtId="0" fontId="10" fillId="36" borderId="0" xfId="33" applyNumberFormat="1" applyFont="1" applyFill="1" applyBorder="1" applyAlignment="1" applyProtection="1">
      <alignment horizontal="left"/>
      <protection/>
    </xf>
    <xf numFmtId="0" fontId="3" fillId="36" borderId="0" xfId="33" applyFont="1" applyFill="1" applyAlignment="1" applyProtection="1">
      <alignment vertical="center"/>
      <protection/>
    </xf>
    <xf numFmtId="0" fontId="0" fillId="36" borderId="0" xfId="33" applyFont="1" applyFill="1">
      <alignment/>
      <protection/>
    </xf>
    <xf numFmtId="0" fontId="0" fillId="36" borderId="0" xfId="33" applyFont="1" applyFill="1" applyAlignment="1" applyProtection="1">
      <alignment horizontal="left" vertical="center" wrapText="1"/>
      <protection/>
    </xf>
    <xf numFmtId="0" fontId="22" fillId="38" borderId="0" xfId="33" applyFont="1" applyFill="1">
      <alignment/>
      <protection/>
    </xf>
    <xf numFmtId="0" fontId="22" fillId="38" borderId="0" xfId="33" applyFont="1" applyFill="1" applyAlignment="1">
      <alignment horizontal="left" vertical="center"/>
      <protection/>
    </xf>
    <xf numFmtId="0" fontId="22" fillId="38" borderId="0" xfId="33" applyFont="1" applyFill="1" applyBorder="1">
      <alignment/>
      <protection/>
    </xf>
    <xf numFmtId="0" fontId="20" fillId="38" borderId="0" xfId="33" applyFont="1" applyFill="1">
      <alignment/>
      <protection/>
    </xf>
    <xf numFmtId="0" fontId="21" fillId="38" borderId="0" xfId="33" applyFont="1" applyFill="1" applyBorder="1">
      <alignment/>
      <protection/>
    </xf>
    <xf numFmtId="0" fontId="21" fillId="38" borderId="0" xfId="33" applyFont="1" applyFill="1">
      <alignment/>
      <protection/>
    </xf>
    <xf numFmtId="0" fontId="2" fillId="38" borderId="0" xfId="33" applyFont="1" applyFill="1">
      <alignment/>
      <protection/>
    </xf>
    <xf numFmtId="0" fontId="2" fillId="38" borderId="0" xfId="33" applyFont="1" applyFill="1" applyBorder="1">
      <alignment/>
      <protection/>
    </xf>
    <xf numFmtId="0" fontId="14" fillId="38" borderId="0" xfId="33" applyFont="1" applyFill="1">
      <alignment/>
      <protection/>
    </xf>
    <xf numFmtId="0" fontId="14" fillId="38" borderId="0" xfId="33" applyFont="1" applyFill="1" applyProtection="1">
      <alignment/>
      <protection locked="0"/>
    </xf>
    <xf numFmtId="49" fontId="14" fillId="38" borderId="0" xfId="33" applyNumberFormat="1" applyFont="1" applyFill="1" applyBorder="1" applyAlignment="1" applyProtection="1">
      <alignment horizontal="center" wrapText="1"/>
      <protection locked="0"/>
    </xf>
    <xf numFmtId="0" fontId="15" fillId="38" borderId="0" xfId="33" applyFont="1" applyFill="1" applyProtection="1">
      <alignment/>
      <protection locked="0"/>
    </xf>
    <xf numFmtId="0" fontId="14" fillId="38" borderId="0" xfId="33" applyFont="1" applyFill="1" applyBorder="1" applyProtection="1">
      <alignment/>
      <protection locked="0"/>
    </xf>
    <xf numFmtId="165" fontId="15" fillId="38" borderId="0" xfId="33" applyNumberFormat="1" applyFont="1" applyFill="1" applyBorder="1" applyAlignment="1" applyProtection="1">
      <alignment horizontal="left"/>
      <protection locked="0"/>
    </xf>
    <xf numFmtId="0" fontId="14" fillId="38" borderId="0" xfId="33" applyFont="1" applyFill="1" applyBorder="1">
      <alignment/>
      <protection/>
    </xf>
    <xf numFmtId="0" fontId="13" fillId="38" borderId="0" xfId="33" applyFont="1" applyFill="1" applyBorder="1" applyAlignment="1">
      <alignment horizontal="center" vertical="center"/>
      <protection/>
    </xf>
    <xf numFmtId="49" fontId="16" fillId="38" borderId="33" xfId="33" applyNumberFormat="1" applyFont="1" applyFill="1" applyBorder="1" applyAlignment="1">
      <alignment horizontal="center" wrapText="1"/>
      <protection/>
    </xf>
    <xf numFmtId="0" fontId="0" fillId="38" borderId="0" xfId="33" applyFont="1" applyFill="1">
      <alignment/>
      <protection/>
    </xf>
    <xf numFmtId="49" fontId="16" fillId="38" borderId="0" xfId="33" applyNumberFormat="1" applyFont="1" applyFill="1" applyBorder="1" applyAlignment="1">
      <alignment horizontal="center" vertical="center"/>
      <protection/>
    </xf>
    <xf numFmtId="49" fontId="16" fillId="38" borderId="34" xfId="33" applyNumberFormat="1" applyFont="1" applyFill="1" applyBorder="1" applyAlignment="1">
      <alignment horizontal="center" wrapText="1"/>
      <protection/>
    </xf>
    <xf numFmtId="0" fontId="0" fillId="38" borderId="34" xfId="33" applyFont="1" applyFill="1" applyBorder="1">
      <alignment/>
      <protection/>
    </xf>
    <xf numFmtId="0" fontId="0" fillId="38" borderId="0" xfId="33" applyFont="1" applyFill="1" applyBorder="1">
      <alignment/>
      <protection/>
    </xf>
    <xf numFmtId="0" fontId="0" fillId="38" borderId="0" xfId="33" applyFont="1" applyFill="1" applyBorder="1" applyAlignment="1">
      <alignment horizontal="right"/>
      <protection/>
    </xf>
    <xf numFmtId="0" fontId="0" fillId="38" borderId="35" xfId="33" applyFont="1" applyFill="1" applyBorder="1" applyAlignment="1">
      <alignment horizontal="right"/>
      <protection/>
    </xf>
    <xf numFmtId="9" fontId="14" fillId="38" borderId="0" xfId="33" applyNumberFormat="1" applyFont="1" applyFill="1" applyBorder="1">
      <alignment/>
      <protection/>
    </xf>
    <xf numFmtId="9" fontId="14" fillId="38" borderId="35" xfId="33" applyNumberFormat="1" applyFont="1" applyFill="1" applyBorder="1">
      <alignment/>
      <protection/>
    </xf>
    <xf numFmtId="9" fontId="14" fillId="39" borderId="0" xfId="33" applyNumberFormat="1" applyFont="1" applyFill="1" applyBorder="1" applyAlignment="1">
      <alignment horizontal="right"/>
      <protection/>
    </xf>
    <xf numFmtId="9" fontId="14" fillId="38" borderId="0" xfId="33" applyNumberFormat="1" applyFont="1" applyFill="1" applyBorder="1" applyAlignment="1">
      <alignment horizontal="right"/>
      <protection/>
    </xf>
    <xf numFmtId="0" fontId="0" fillId="38" borderId="36" xfId="33" applyFont="1" applyFill="1" applyBorder="1">
      <alignment/>
      <protection/>
    </xf>
    <xf numFmtId="0" fontId="14" fillId="38" borderId="37" xfId="33" applyFont="1" applyFill="1" applyBorder="1">
      <alignment/>
      <protection/>
    </xf>
    <xf numFmtId="9" fontId="14" fillId="38" borderId="37" xfId="33" applyNumberFormat="1" applyFont="1" applyFill="1" applyBorder="1">
      <alignment/>
      <protection/>
    </xf>
    <xf numFmtId="0" fontId="0" fillId="38" borderId="38" xfId="33" applyFont="1" applyFill="1" applyBorder="1">
      <alignment/>
      <protection/>
    </xf>
    <xf numFmtId="0" fontId="0" fillId="38" borderId="37" xfId="33" applyFont="1" applyFill="1" applyBorder="1">
      <alignment/>
      <protection/>
    </xf>
    <xf numFmtId="0" fontId="0" fillId="38" borderId="33" xfId="33" applyFont="1" applyFill="1" applyBorder="1">
      <alignment/>
      <protection/>
    </xf>
    <xf numFmtId="0" fontId="0" fillId="38" borderId="39" xfId="33" applyFont="1" applyFill="1" applyBorder="1">
      <alignment/>
      <protection/>
    </xf>
    <xf numFmtId="0" fontId="0" fillId="38" borderId="40" xfId="33" applyFont="1" applyFill="1" applyBorder="1">
      <alignment/>
      <protection/>
    </xf>
    <xf numFmtId="49" fontId="16" fillId="38" borderId="33" xfId="33" applyNumberFormat="1" applyFont="1" applyFill="1" applyBorder="1" applyAlignment="1">
      <alignment horizontal="center"/>
      <protection/>
    </xf>
    <xf numFmtId="0" fontId="0" fillId="38" borderId="34" xfId="33" applyFill="1" applyBorder="1" applyAlignment="1">
      <alignment/>
      <protection/>
    </xf>
    <xf numFmtId="0" fontId="14" fillId="38" borderId="35" xfId="33" applyFont="1" applyFill="1" applyBorder="1" applyAlignment="1">
      <alignment horizontal="center"/>
      <protection/>
    </xf>
    <xf numFmtId="9" fontId="0" fillId="38" borderId="0" xfId="33" applyNumberFormat="1" applyFont="1" applyFill="1" applyBorder="1">
      <alignment/>
      <protection/>
    </xf>
    <xf numFmtId="0" fontId="0" fillId="38" borderId="35" xfId="33" applyFont="1" applyFill="1" applyBorder="1">
      <alignment/>
      <protection/>
    </xf>
    <xf numFmtId="9" fontId="0" fillId="38" borderId="37" xfId="33" applyNumberFormat="1" applyFont="1" applyFill="1" applyBorder="1">
      <alignment/>
      <protection/>
    </xf>
    <xf numFmtId="49" fontId="16" fillId="38" borderId="34" xfId="33" applyNumberFormat="1" applyFont="1" applyFill="1" applyBorder="1" applyAlignment="1">
      <alignment horizontal="center"/>
      <protection/>
    </xf>
    <xf numFmtId="0" fontId="0" fillId="38" borderId="0" xfId="33" applyFill="1">
      <alignment/>
      <protection/>
    </xf>
    <xf numFmtId="0" fontId="0" fillId="38" borderId="0" xfId="33" applyFill="1" applyBorder="1">
      <alignment/>
      <protection/>
    </xf>
    <xf numFmtId="0" fontId="20" fillId="38" borderId="0" xfId="33" applyFont="1" applyFill="1" applyBorder="1" applyAlignment="1">
      <alignment horizontal="left"/>
      <protection/>
    </xf>
    <xf numFmtId="0" fontId="20" fillId="38" borderId="0" xfId="33" applyFont="1" applyFill="1" applyAlignment="1">
      <alignment horizontal="left"/>
      <protection/>
    </xf>
    <xf numFmtId="0" fontId="14" fillId="38" borderId="34" xfId="33" applyFont="1" applyFill="1" applyBorder="1">
      <alignment/>
      <protection/>
    </xf>
    <xf numFmtId="0" fontId="0" fillId="38" borderId="35" xfId="33" applyFill="1" applyBorder="1">
      <alignment/>
      <protection/>
    </xf>
    <xf numFmtId="0" fontId="14" fillId="38" borderId="36" xfId="33" applyFont="1" applyFill="1" applyBorder="1">
      <alignment/>
      <protection/>
    </xf>
    <xf numFmtId="0" fontId="0" fillId="38" borderId="41" xfId="33" applyFont="1" applyFill="1" applyBorder="1">
      <alignment/>
      <protection/>
    </xf>
    <xf numFmtId="0" fontId="0" fillId="38" borderId="42" xfId="33" applyFont="1" applyFill="1" applyBorder="1">
      <alignment/>
      <protection/>
    </xf>
    <xf numFmtId="0" fontId="0" fillId="38" borderId="43" xfId="33" applyFont="1" applyFill="1" applyBorder="1">
      <alignment/>
      <protection/>
    </xf>
    <xf numFmtId="0" fontId="0" fillId="38" borderId="44" xfId="33" applyFont="1" applyFill="1" applyBorder="1">
      <alignment/>
      <protection/>
    </xf>
    <xf numFmtId="0" fontId="14" fillId="38" borderId="45" xfId="33" applyFont="1" applyFill="1" applyBorder="1" applyAlignment="1">
      <alignment horizontal="center"/>
      <protection/>
    </xf>
    <xf numFmtId="9" fontId="14" fillId="38" borderId="45" xfId="33" applyNumberFormat="1" applyFont="1" applyFill="1" applyBorder="1">
      <alignment/>
      <protection/>
    </xf>
    <xf numFmtId="0" fontId="0" fillId="38" borderId="45" xfId="33" applyFill="1" applyBorder="1">
      <alignment/>
      <protection/>
    </xf>
    <xf numFmtId="0" fontId="0" fillId="38" borderId="45" xfId="33" applyFont="1" applyFill="1" applyBorder="1">
      <alignment/>
      <protection/>
    </xf>
    <xf numFmtId="0" fontId="0" fillId="38" borderId="46" xfId="33" applyFont="1" applyFill="1" applyBorder="1">
      <alignment/>
      <protection/>
    </xf>
    <xf numFmtId="0" fontId="0" fillId="38" borderId="47" xfId="33" applyFont="1" applyFill="1" applyBorder="1">
      <alignment/>
      <protection/>
    </xf>
    <xf numFmtId="0" fontId="0" fillId="38" borderId="48" xfId="33" applyFont="1" applyFill="1" applyBorder="1">
      <alignment/>
      <protection/>
    </xf>
    <xf numFmtId="0" fontId="7" fillId="0" borderId="18" xfId="33" applyFont="1" applyFill="1" applyBorder="1" applyAlignment="1" applyProtection="1">
      <alignment horizontal="left" vertical="center" wrapText="1"/>
      <protection locked="0"/>
    </xf>
    <xf numFmtId="0" fontId="5" fillId="0" borderId="0" xfId="62">
      <alignment/>
      <protection/>
    </xf>
    <xf numFmtId="0" fontId="7" fillId="40" borderId="15" xfId="33" applyFont="1" applyFill="1" applyBorder="1" applyAlignment="1" applyProtection="1">
      <alignment horizontal="left" vertical="center" wrapText="1"/>
      <protection locked="0"/>
    </xf>
    <xf numFmtId="0" fontId="7" fillId="0" borderId="15" xfId="33" applyFont="1" applyFill="1" applyBorder="1" applyAlignment="1" applyProtection="1">
      <alignment horizontal="left" vertical="center" wrapText="1"/>
      <protection locked="0"/>
    </xf>
    <xf numFmtId="0" fontId="18" fillId="0" borderId="15" xfId="33" applyFont="1" applyFill="1" applyBorder="1" applyAlignment="1" applyProtection="1">
      <alignment horizontal="center" vertical="center" wrapText="1"/>
      <protection locked="0"/>
    </xf>
    <xf numFmtId="0" fontId="0" fillId="0" borderId="22" xfId="33" applyFont="1" applyFill="1" applyBorder="1" applyAlignment="1" applyProtection="1">
      <alignment horizontal="center" vertical="top"/>
      <protection/>
    </xf>
    <xf numFmtId="0" fontId="18" fillId="35" borderId="22" xfId="33" applyFont="1" applyFill="1" applyBorder="1" applyAlignment="1" applyProtection="1">
      <alignment horizontal="center" vertical="top"/>
      <protection/>
    </xf>
    <xf numFmtId="14" fontId="0" fillId="0" borderId="0" xfId="33" applyNumberFormat="1" applyFill="1">
      <alignment/>
      <protection/>
    </xf>
    <xf numFmtId="0" fontId="10" fillId="33" borderId="12" xfId="33" applyNumberFormat="1" applyFont="1" applyFill="1" applyBorder="1" applyAlignment="1" applyProtection="1">
      <alignment horizontal="left" vertical="center"/>
      <protection/>
    </xf>
    <xf numFmtId="0" fontId="10" fillId="33" borderId="0" xfId="33" applyNumberFormat="1" applyFont="1" applyFill="1" applyBorder="1" applyAlignment="1" applyProtection="1">
      <alignment horizontal="left" vertical="center"/>
      <protection/>
    </xf>
    <xf numFmtId="0" fontId="11" fillId="33" borderId="12" xfId="33" applyFont="1" applyFill="1" applyBorder="1" applyAlignment="1" applyProtection="1">
      <alignment horizontal="center" vertical="center" wrapText="1"/>
      <protection/>
    </xf>
    <xf numFmtId="0" fontId="0" fillId="0" borderId="0" xfId="33" applyFont="1" applyFill="1" applyBorder="1" applyAlignment="1" applyProtection="1">
      <alignment horizontal="center" vertical="center" wrapText="1"/>
      <protection locked="0"/>
    </xf>
    <xf numFmtId="0" fontId="10" fillId="33" borderId="0" xfId="33" applyNumberFormat="1" applyFont="1" applyFill="1" applyBorder="1" applyAlignment="1" applyProtection="1">
      <alignment horizontal="left" vertical="center" wrapText="1"/>
      <protection/>
    </xf>
    <xf numFmtId="0" fontId="7" fillId="34" borderId="15" xfId="33" applyFont="1" applyFill="1" applyBorder="1" applyAlignment="1" applyProtection="1">
      <alignment horizontal="center" vertical="top" wrapText="1"/>
      <protection/>
    </xf>
    <xf numFmtId="0" fontId="24" fillId="33" borderId="0" xfId="33" applyFont="1" applyFill="1" applyBorder="1" applyAlignment="1" applyProtection="1">
      <alignment horizontal="left" vertical="center"/>
      <protection/>
    </xf>
    <xf numFmtId="0" fontId="24" fillId="33" borderId="10" xfId="33" applyFont="1" applyFill="1" applyBorder="1" applyAlignment="1" applyProtection="1">
      <alignment horizontal="left" vertical="center"/>
      <protection/>
    </xf>
    <xf numFmtId="0" fontId="3" fillId="33" borderId="0" xfId="33" applyNumberFormat="1" applyFont="1" applyFill="1" applyBorder="1" applyAlignment="1" applyProtection="1">
      <alignment horizontal="left" vertical="top" wrapText="1"/>
      <protection/>
    </xf>
    <xf numFmtId="0" fontId="7" fillId="0" borderId="15" xfId="33" applyFont="1" applyBorder="1" applyAlignment="1">
      <alignment horizontal="center" vertical="center" wrapText="1"/>
      <protection/>
    </xf>
    <xf numFmtId="0" fontId="6" fillId="0" borderId="15" xfId="33" applyFont="1" applyBorder="1" applyAlignment="1">
      <alignment horizontal="center" vertical="center" wrapText="1"/>
      <protection/>
    </xf>
    <xf numFmtId="0" fontId="7" fillId="34" borderId="15" xfId="33" applyFont="1" applyFill="1" applyBorder="1" applyAlignment="1">
      <alignment horizontal="center" vertical="center" wrapText="1"/>
      <protection/>
    </xf>
    <xf numFmtId="0" fontId="10" fillId="33" borderId="0" xfId="33" applyNumberFormat="1" applyFont="1" applyFill="1" applyBorder="1" applyAlignment="1" applyProtection="1">
      <alignment horizontal="left" wrapText="1"/>
      <protection/>
    </xf>
    <xf numFmtId="0" fontId="10" fillId="33" borderId="0" xfId="33" applyNumberFormat="1" applyFont="1" applyFill="1" applyBorder="1" applyAlignment="1" applyProtection="1">
      <alignment horizontal="left"/>
      <protection/>
    </xf>
    <xf numFmtId="0" fontId="9" fillId="33" borderId="0" xfId="33" applyNumberFormat="1" applyFont="1" applyFill="1" applyBorder="1" applyAlignment="1" applyProtection="1">
      <alignment horizontal="left" vertical="top" wrapText="1"/>
      <protection/>
    </xf>
    <xf numFmtId="0" fontId="7" fillId="34" borderId="20" xfId="33" applyFont="1" applyFill="1" applyBorder="1" applyAlignment="1" applyProtection="1">
      <alignment horizontal="center" vertical="top" wrapText="1"/>
      <protection/>
    </xf>
    <xf numFmtId="0" fontId="7" fillId="34" borderId="49" xfId="33" applyFont="1" applyFill="1" applyBorder="1" applyAlignment="1" applyProtection="1">
      <alignment horizontal="center" vertical="top" wrapText="1"/>
      <protection/>
    </xf>
    <xf numFmtId="0" fontId="7" fillId="34" borderId="18" xfId="33" applyFont="1" applyFill="1" applyBorder="1" applyAlignment="1" applyProtection="1">
      <alignment horizontal="center" vertical="top" wrapText="1"/>
      <protection/>
    </xf>
    <xf numFmtId="0" fontId="10" fillId="36" borderId="12" xfId="33" applyNumberFormat="1" applyFont="1" applyFill="1" applyBorder="1" applyAlignment="1" applyProtection="1">
      <alignment horizontal="left" vertical="center"/>
      <protection/>
    </xf>
    <xf numFmtId="0" fontId="10" fillId="36" borderId="0" xfId="33" applyNumberFormat="1" applyFont="1" applyFill="1" applyBorder="1" applyAlignment="1" applyProtection="1">
      <alignment horizontal="left" vertical="center"/>
      <protection/>
    </xf>
    <xf numFmtId="0" fontId="11" fillId="33" borderId="0" xfId="33" applyFont="1" applyFill="1" applyBorder="1" applyAlignment="1" applyProtection="1">
      <alignment horizontal="center" vertical="center" wrapText="1"/>
      <protection/>
    </xf>
    <xf numFmtId="49" fontId="16" fillId="38" borderId="50" xfId="33" applyNumberFormat="1" applyFont="1" applyFill="1" applyBorder="1" applyAlignment="1">
      <alignment horizontal="center" vertical="center" wrapText="1"/>
      <protection/>
    </xf>
    <xf numFmtId="0" fontId="16" fillId="38" borderId="50" xfId="33" applyFont="1" applyFill="1" applyBorder="1" applyAlignment="1">
      <alignment horizontal="center" vertical="center"/>
      <protection/>
    </xf>
    <xf numFmtId="0" fontId="2" fillId="38" borderId="0" xfId="33" applyFont="1" applyFill="1" applyBorder="1" applyAlignment="1">
      <alignment horizontal="left" vertical="center" wrapText="1"/>
      <protection/>
    </xf>
    <xf numFmtId="0" fontId="2" fillId="38" borderId="0" xfId="33" applyFont="1" applyFill="1" applyBorder="1" applyAlignment="1">
      <alignment horizontal="left" vertical="center"/>
      <protection/>
    </xf>
    <xf numFmtId="49" fontId="16" fillId="38" borderId="40" xfId="33" applyNumberFormat="1" applyFont="1" applyFill="1" applyBorder="1" applyAlignment="1">
      <alignment horizontal="center" vertical="center" wrapText="1"/>
      <protection/>
    </xf>
    <xf numFmtId="0" fontId="22" fillId="38" borderId="0" xfId="33" applyFont="1" applyFill="1" applyBorder="1" applyAlignment="1">
      <alignment horizontal="left" vertical="center" wrapText="1"/>
      <protection/>
    </xf>
    <xf numFmtId="0" fontId="16" fillId="38" borderId="40" xfId="33" applyFont="1" applyFill="1" applyBorder="1" applyAlignment="1">
      <alignment horizontal="center" vertical="center"/>
      <protection/>
    </xf>
    <xf numFmtId="49" fontId="2" fillId="38" borderId="51" xfId="33" applyNumberFormat="1" applyFont="1" applyFill="1" applyBorder="1" applyAlignment="1">
      <alignment horizontal="center" vertical="center" wrapText="1"/>
      <protection/>
    </xf>
    <xf numFmtId="49" fontId="2" fillId="38" borderId="52" xfId="33"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Percent" xfId="59"/>
    <cellStyle name="Свързана клетка" xfId="60"/>
    <cellStyle name="Сума" xfId="61"/>
    <cellStyle name="Hyperlink"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ulgariaholding.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D19" sqref="D19"/>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71">
        <v>44279</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600" verticalDpi="600" orientation="landscape" scale="77" r:id="rId1"/>
</worksheet>
</file>

<file path=xl/worksheets/sheet2.xml><?xml version="1.0" encoding="utf-8"?>
<worksheet xmlns="http://schemas.openxmlformats.org/spreadsheetml/2006/main" xmlns:r="http://schemas.openxmlformats.org/officeDocument/2006/relationships">
  <dimension ref="A1:K89"/>
  <sheetViews>
    <sheetView showGridLines="0" view="pageBreakPreview" zoomScale="120" zoomScaleNormal="85" zoomScaleSheetLayoutView="120" zoomScalePageLayoutView="0" workbookViewId="0" topLeftCell="A1">
      <pane ySplit="7" topLeftCell="A23" activePane="bottomLeft" state="frozen"/>
      <selection pane="topLeft" activeCell="A1" sqref="A1"/>
      <selection pane="bottomLeft" activeCell="K26" sqref="K26"/>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75"/>
      <c r="F3" s="275"/>
      <c r="G3" s="275"/>
      <c r="H3" s="275"/>
      <c r="I3" s="275"/>
      <c r="J3" s="140"/>
      <c r="K3" s="142"/>
    </row>
    <row r="4" spans="1:11" s="9" customFormat="1" ht="12.75">
      <c r="A4" s="91"/>
      <c r="B4" s="91"/>
      <c r="C4" s="91"/>
      <c r="D4" s="91"/>
      <c r="E4" s="22"/>
      <c r="F4" s="22"/>
      <c r="G4" s="22"/>
      <c r="H4" s="81"/>
      <c r="I4" s="93"/>
      <c r="J4" s="91"/>
      <c r="K4" s="142"/>
    </row>
    <row r="5" spans="1:11" ht="21" customHeight="1">
      <c r="A5" s="98"/>
      <c r="B5" s="98"/>
      <c r="C5" s="98"/>
      <c r="D5" s="92"/>
      <c r="E5" s="281" t="s">
        <v>121</v>
      </c>
      <c r="F5" s="282"/>
      <c r="G5" s="282"/>
      <c r="H5" s="283" t="s">
        <v>122</v>
      </c>
      <c r="I5" s="277" t="s">
        <v>123</v>
      </c>
      <c r="J5" s="89"/>
      <c r="K5" s="144" t="s">
        <v>120</v>
      </c>
    </row>
    <row r="6" spans="1:11" s="28" customFormat="1" ht="21" customHeight="1">
      <c r="A6" s="24"/>
      <c r="B6" s="25"/>
      <c r="C6" s="26"/>
      <c r="D6" s="27"/>
      <c r="E6" s="146">
        <v>1</v>
      </c>
      <c r="F6" s="146">
        <v>0.5</v>
      </c>
      <c r="G6" s="146">
        <v>0</v>
      </c>
      <c r="H6" s="283"/>
      <c r="I6" s="277"/>
      <c r="J6" s="89"/>
      <c r="K6" s="167" t="s">
        <v>152</v>
      </c>
    </row>
    <row r="7" spans="1:11" s="28" customFormat="1" ht="22.5">
      <c r="A7" s="278" t="s">
        <v>15</v>
      </c>
      <c r="B7" s="278"/>
      <c r="C7" s="278"/>
      <c r="D7" s="279"/>
      <c r="E7" s="141" t="s">
        <v>16</v>
      </c>
      <c r="F7" s="141" t="s">
        <v>17</v>
      </c>
      <c r="G7" s="141" t="s">
        <v>18</v>
      </c>
      <c r="H7" s="283"/>
      <c r="I7" s="277"/>
      <c r="J7" s="89"/>
      <c r="K7" s="168" t="s">
        <v>151</v>
      </c>
    </row>
    <row r="8" spans="1:11" s="28" customFormat="1" ht="12.75">
      <c r="A8" s="24"/>
      <c r="B8" s="280"/>
      <c r="C8" s="280"/>
      <c r="D8" s="280"/>
      <c r="E8" s="29"/>
      <c r="F8" s="29"/>
      <c r="G8" s="29"/>
      <c r="H8" s="110"/>
      <c r="I8" s="31"/>
      <c r="J8" s="31"/>
      <c r="K8" s="142"/>
    </row>
    <row r="9" spans="1:11" s="35" customFormat="1" ht="15">
      <c r="A9" s="32" t="s">
        <v>19</v>
      </c>
      <c r="B9" s="272" t="s">
        <v>96</v>
      </c>
      <c r="C9" s="272"/>
      <c r="D9" s="273"/>
      <c r="E9" s="274"/>
      <c r="F9" s="274"/>
      <c r="G9" s="274"/>
      <c r="H9" s="274"/>
      <c r="I9" s="33">
        <v>0.1</v>
      </c>
      <c r="J9" s="111"/>
      <c r="K9" s="142"/>
    </row>
    <row r="10" spans="1:11" s="23" customFormat="1" ht="67.5">
      <c r="A10" s="36">
        <f aca="true" t="shared" si="0" ref="A10:A16">IF(NOT(COUNTBLANK(E10:G10)=2),"!","")</f>
      </c>
      <c r="B10" s="99" t="s">
        <v>20</v>
      </c>
      <c r="C10" s="99"/>
      <c r="D10" s="174" t="s">
        <v>115</v>
      </c>
      <c r="E10" s="40" t="s">
        <v>16</v>
      </c>
      <c r="F10" s="39"/>
      <c r="G10" s="40"/>
      <c r="H10" s="83">
        <v>0.1</v>
      </c>
      <c r="I10" s="112">
        <f aca="true" t="shared" si="1" ref="I10:I16">IF(ISBLANK($E10),IF(ISBLANK($F10),0,$F$6),$E$6)*$H10</f>
        <v>0.1</v>
      </c>
      <c r="J10" s="113"/>
      <c r="K10" s="143" t="s">
        <v>242</v>
      </c>
    </row>
    <row r="11" spans="1:11" s="23" customFormat="1" ht="56.25">
      <c r="A11" s="36">
        <f t="shared" si="0"/>
      </c>
      <c r="B11" s="99" t="s">
        <v>21</v>
      </c>
      <c r="C11" s="99"/>
      <c r="D11" s="174" t="s">
        <v>141</v>
      </c>
      <c r="E11" s="40" t="s">
        <v>16</v>
      </c>
      <c r="F11" s="39"/>
      <c r="G11" s="40"/>
      <c r="H11" s="83">
        <v>0.15</v>
      </c>
      <c r="I11" s="112">
        <f t="shared" si="1"/>
        <v>0.15</v>
      </c>
      <c r="J11" s="113"/>
      <c r="K11" s="266" t="s">
        <v>243</v>
      </c>
    </row>
    <row r="12" spans="1:11" s="23" customFormat="1" ht="90">
      <c r="A12" s="36">
        <f t="shared" si="0"/>
      </c>
      <c r="B12" s="99" t="s">
        <v>23</v>
      </c>
      <c r="C12" s="99"/>
      <c r="D12" s="174" t="s">
        <v>22</v>
      </c>
      <c r="E12" s="40" t="s">
        <v>16</v>
      </c>
      <c r="F12" s="39"/>
      <c r="G12" s="40"/>
      <c r="H12" s="83">
        <v>0.15</v>
      </c>
      <c r="I12" s="112">
        <f t="shared" si="1"/>
        <v>0.15</v>
      </c>
      <c r="J12" s="113"/>
      <c r="K12" s="143" t="s">
        <v>209</v>
      </c>
    </row>
    <row r="13" spans="1:11" s="23" customFormat="1" ht="101.25">
      <c r="A13" s="36">
        <f t="shared" si="0"/>
      </c>
      <c r="B13" s="99" t="s">
        <v>25</v>
      </c>
      <c r="C13" s="99"/>
      <c r="D13" s="174" t="s">
        <v>24</v>
      </c>
      <c r="E13" s="40"/>
      <c r="F13" s="268" t="s">
        <v>17</v>
      </c>
      <c r="G13" s="40"/>
      <c r="H13" s="83">
        <v>0.15</v>
      </c>
      <c r="I13" s="112">
        <f t="shared" si="1"/>
        <v>0.075</v>
      </c>
      <c r="J13" s="113"/>
      <c r="K13" s="143" t="s">
        <v>244</v>
      </c>
    </row>
    <row r="14" spans="1:11" s="23" customFormat="1" ht="56.25">
      <c r="A14" s="36">
        <f t="shared" si="0"/>
      </c>
      <c r="B14" s="99" t="s">
        <v>26</v>
      </c>
      <c r="C14" s="99"/>
      <c r="D14" s="174" t="s">
        <v>108</v>
      </c>
      <c r="E14" s="40"/>
      <c r="F14" s="268" t="s">
        <v>17</v>
      </c>
      <c r="G14" s="40"/>
      <c r="H14" s="83">
        <v>0.15</v>
      </c>
      <c r="I14" s="112">
        <f t="shared" si="1"/>
        <v>0.075</v>
      </c>
      <c r="J14" s="113"/>
      <c r="K14" s="143" t="s">
        <v>246</v>
      </c>
    </row>
    <row r="15" spans="1:11" s="23" customFormat="1" ht="102">
      <c r="A15" s="36">
        <f t="shared" si="0"/>
      </c>
      <c r="B15" s="99" t="s">
        <v>27</v>
      </c>
      <c r="C15" s="99"/>
      <c r="D15" s="174" t="s">
        <v>194</v>
      </c>
      <c r="E15" s="40"/>
      <c r="F15" s="268"/>
      <c r="G15" s="40" t="s">
        <v>18</v>
      </c>
      <c r="H15" s="83">
        <v>0.15</v>
      </c>
      <c r="I15" s="112">
        <f t="shared" si="1"/>
        <v>0</v>
      </c>
      <c r="J15" s="113"/>
      <c r="K15" s="143" t="s">
        <v>232</v>
      </c>
    </row>
    <row r="16" spans="1:11" s="23" customFormat="1" ht="76.5">
      <c r="A16" s="36">
        <f t="shared" si="0"/>
      </c>
      <c r="B16" s="99" t="s">
        <v>127</v>
      </c>
      <c r="C16" s="99"/>
      <c r="D16" s="174" t="s">
        <v>162</v>
      </c>
      <c r="E16" s="40" t="s">
        <v>16</v>
      </c>
      <c r="F16" s="39"/>
      <c r="G16" s="40"/>
      <c r="H16" s="83">
        <v>0.15</v>
      </c>
      <c r="I16" s="112">
        <f t="shared" si="1"/>
        <v>0.15</v>
      </c>
      <c r="J16" s="113"/>
      <c r="K16" s="143" t="s">
        <v>223</v>
      </c>
    </row>
    <row r="17" spans="1:11" s="23" customFormat="1" ht="12.75">
      <c r="A17" s="100"/>
      <c r="B17" s="101"/>
      <c r="C17" s="101"/>
      <c r="D17" s="94"/>
      <c r="E17" s="46"/>
      <c r="F17" s="46"/>
      <c r="G17" s="46"/>
      <c r="H17" s="83">
        <f>SUM(H10:H16)</f>
        <v>1</v>
      </c>
      <c r="I17" s="114">
        <f>SUM(I10:I16)</f>
        <v>0.7000000000000001</v>
      </c>
      <c r="J17" s="113"/>
      <c r="K17" s="142"/>
    </row>
    <row r="18" spans="1:11" s="49" customFormat="1" ht="12.75">
      <c r="A18" s="47"/>
      <c r="B18" s="48"/>
      <c r="C18" s="48"/>
      <c r="D18" s="96"/>
      <c r="E18" s="47"/>
      <c r="F18" s="47"/>
      <c r="G18" s="47"/>
      <c r="H18" s="84"/>
      <c r="I18" s="115"/>
      <c r="J18" s="116"/>
      <c r="K18" s="142"/>
    </row>
    <row r="19" spans="1:11" s="35" customFormat="1" ht="15">
      <c r="A19" s="32" t="s">
        <v>28</v>
      </c>
      <c r="B19" s="272" t="s">
        <v>98</v>
      </c>
      <c r="C19" s="272"/>
      <c r="D19" s="273"/>
      <c r="E19" s="274"/>
      <c r="F19" s="274"/>
      <c r="G19" s="274"/>
      <c r="H19" s="274"/>
      <c r="I19" s="33">
        <v>0.1</v>
      </c>
      <c r="J19" s="111"/>
      <c r="K19" s="142"/>
    </row>
    <row r="20" spans="1:11" s="23" customFormat="1" ht="56.25">
      <c r="A20" s="36">
        <f aca="true" t="shared" si="2" ref="A20:A32">IF(NOT(COUNTBLANK(E20:G20)=2),"!","")</f>
      </c>
      <c r="B20" s="99" t="s">
        <v>29</v>
      </c>
      <c r="C20" s="99"/>
      <c r="D20" s="174" t="s">
        <v>104</v>
      </c>
      <c r="E20" s="40" t="s">
        <v>207</v>
      </c>
      <c r="F20" s="39"/>
      <c r="G20" s="40"/>
      <c r="H20" s="83">
        <v>0.1</v>
      </c>
      <c r="I20" s="112">
        <f aca="true" t="shared" si="3" ref="I20:I32">IF(ISBLANK($E20),IF(ISBLANK($F20),0,$F$6),$E$6)*$H20</f>
        <v>0.1</v>
      </c>
      <c r="J20" s="113"/>
      <c r="K20" s="143" t="s">
        <v>237</v>
      </c>
    </row>
    <row r="21" spans="1:11" s="23" customFormat="1" ht="89.25">
      <c r="A21" s="36">
        <f t="shared" si="2"/>
      </c>
      <c r="B21" s="99" t="s">
        <v>30</v>
      </c>
      <c r="C21" s="99"/>
      <c r="D21" s="178" t="s">
        <v>195</v>
      </c>
      <c r="E21" s="40" t="s">
        <v>207</v>
      </c>
      <c r="F21" s="39"/>
      <c r="G21" s="40"/>
      <c r="H21" s="83">
        <v>0.1</v>
      </c>
      <c r="I21" s="112">
        <f t="shared" si="3"/>
        <v>0.1</v>
      </c>
      <c r="J21" s="113"/>
      <c r="K21" s="143" t="s">
        <v>210</v>
      </c>
    </row>
    <row r="22" spans="1:11" s="23" customFormat="1" ht="45">
      <c r="A22" s="36">
        <f t="shared" si="2"/>
      </c>
      <c r="B22" s="99" t="s">
        <v>31</v>
      </c>
      <c r="C22" s="99"/>
      <c r="D22" s="178" t="s">
        <v>110</v>
      </c>
      <c r="E22" s="40" t="s">
        <v>207</v>
      </c>
      <c r="F22" s="39"/>
      <c r="G22" s="40"/>
      <c r="H22" s="83">
        <v>0.05</v>
      </c>
      <c r="I22" s="112">
        <f t="shared" si="3"/>
        <v>0.05</v>
      </c>
      <c r="J22" s="113"/>
      <c r="K22" s="143" t="s">
        <v>224</v>
      </c>
    </row>
    <row r="23" spans="1:11" s="23" customFormat="1" ht="90">
      <c r="A23" s="36">
        <f t="shared" si="2"/>
      </c>
      <c r="B23" s="99" t="s">
        <v>32</v>
      </c>
      <c r="C23" s="99"/>
      <c r="D23" s="178" t="s">
        <v>142</v>
      </c>
      <c r="E23" s="40"/>
      <c r="F23" s="39"/>
      <c r="G23" s="40" t="s">
        <v>18</v>
      </c>
      <c r="H23" s="83">
        <v>0.05</v>
      </c>
      <c r="I23" s="112">
        <f t="shared" si="3"/>
        <v>0</v>
      </c>
      <c r="J23" s="113"/>
      <c r="K23" s="267" t="s">
        <v>238</v>
      </c>
    </row>
    <row r="24" spans="1:11" s="23" customFormat="1" ht="101.25">
      <c r="A24" s="36">
        <f t="shared" si="2"/>
      </c>
      <c r="B24" s="99" t="s">
        <v>33</v>
      </c>
      <c r="C24" s="99"/>
      <c r="D24" s="174" t="s">
        <v>179</v>
      </c>
      <c r="E24" s="40" t="s">
        <v>207</v>
      </c>
      <c r="F24" s="39"/>
      <c r="G24" s="40"/>
      <c r="H24" s="83">
        <v>0.1</v>
      </c>
      <c r="I24" s="112">
        <f t="shared" si="3"/>
        <v>0.1</v>
      </c>
      <c r="J24" s="113"/>
      <c r="K24" s="143" t="s">
        <v>245</v>
      </c>
    </row>
    <row r="25" spans="1:11" s="23" customFormat="1" ht="38.25">
      <c r="A25" s="36">
        <f t="shared" si="2"/>
      </c>
      <c r="B25" s="99" t="s">
        <v>34</v>
      </c>
      <c r="C25" s="99"/>
      <c r="D25" s="178" t="s">
        <v>196</v>
      </c>
      <c r="E25" s="40" t="s">
        <v>207</v>
      </c>
      <c r="F25" s="39"/>
      <c r="G25" s="40"/>
      <c r="H25" s="83">
        <v>0.1</v>
      </c>
      <c r="I25" s="112">
        <f t="shared" si="3"/>
        <v>0.1</v>
      </c>
      <c r="J25" s="113"/>
      <c r="K25" s="143" t="s">
        <v>220</v>
      </c>
    </row>
    <row r="26" spans="1:11" s="23" customFormat="1" ht="78.75">
      <c r="A26" s="36">
        <f t="shared" si="2"/>
      </c>
      <c r="B26" s="99" t="s">
        <v>35</v>
      </c>
      <c r="C26" s="99"/>
      <c r="D26" s="174" t="s">
        <v>180</v>
      </c>
      <c r="E26" s="40" t="s">
        <v>207</v>
      </c>
      <c r="F26" s="39"/>
      <c r="G26" s="40"/>
      <c r="H26" s="83">
        <v>0.1</v>
      </c>
      <c r="I26" s="112">
        <f t="shared" si="3"/>
        <v>0.1</v>
      </c>
      <c r="J26" s="113"/>
      <c r="K26" s="143" t="s">
        <v>265</v>
      </c>
    </row>
    <row r="27" spans="1:11" s="23" customFormat="1" ht="76.5">
      <c r="A27" s="36">
        <f t="shared" si="2"/>
      </c>
      <c r="B27" s="99" t="s">
        <v>36</v>
      </c>
      <c r="C27" s="99"/>
      <c r="D27" s="174" t="s">
        <v>181</v>
      </c>
      <c r="E27" s="40"/>
      <c r="F27" s="39"/>
      <c r="G27" s="40" t="s">
        <v>18</v>
      </c>
      <c r="H27" s="83">
        <v>0.1</v>
      </c>
      <c r="I27" s="112">
        <f t="shared" si="3"/>
        <v>0</v>
      </c>
      <c r="J27" s="113"/>
      <c r="K27" s="143" t="s">
        <v>211</v>
      </c>
    </row>
    <row r="28" spans="1:11" s="23" customFormat="1" ht="56.25">
      <c r="A28" s="36">
        <f t="shared" si="2"/>
      </c>
      <c r="B28" s="99" t="s">
        <v>146</v>
      </c>
      <c r="C28" s="99"/>
      <c r="D28" s="174" t="s">
        <v>112</v>
      </c>
      <c r="E28" s="40" t="s">
        <v>207</v>
      </c>
      <c r="F28" s="39"/>
      <c r="G28" s="40"/>
      <c r="H28" s="83">
        <v>0.05</v>
      </c>
      <c r="I28" s="112">
        <f t="shared" si="3"/>
        <v>0.05</v>
      </c>
      <c r="J28" s="113"/>
      <c r="K28" s="143" t="s">
        <v>228</v>
      </c>
    </row>
    <row r="29" spans="1:11" s="23" customFormat="1" ht="102">
      <c r="A29" s="36">
        <f t="shared" si="2"/>
      </c>
      <c r="B29" s="99" t="s">
        <v>38</v>
      </c>
      <c r="C29" s="99"/>
      <c r="D29" s="174" t="s">
        <v>182</v>
      </c>
      <c r="E29" s="40"/>
      <c r="F29" s="39"/>
      <c r="G29" s="40" t="s">
        <v>18</v>
      </c>
      <c r="H29" s="83">
        <v>0.05</v>
      </c>
      <c r="I29" s="112">
        <f t="shared" si="3"/>
        <v>0</v>
      </c>
      <c r="J29" s="113"/>
      <c r="K29" s="143" t="s">
        <v>212</v>
      </c>
    </row>
    <row r="30" spans="1:11" s="23" customFormat="1" ht="33.75">
      <c r="A30" s="36">
        <f t="shared" si="2"/>
      </c>
      <c r="B30" s="99" t="s">
        <v>116</v>
      </c>
      <c r="C30" s="99"/>
      <c r="D30" s="178" t="s">
        <v>37</v>
      </c>
      <c r="E30" s="40" t="s">
        <v>207</v>
      </c>
      <c r="F30" s="39"/>
      <c r="G30" s="40"/>
      <c r="H30" s="83">
        <v>0.05</v>
      </c>
      <c r="I30" s="112">
        <f t="shared" si="3"/>
        <v>0.05</v>
      </c>
      <c r="J30" s="113"/>
      <c r="K30" s="143" t="s">
        <v>247</v>
      </c>
    </row>
    <row r="31" spans="1:11" s="23" customFormat="1" ht="89.25">
      <c r="A31" s="36">
        <f t="shared" si="2"/>
      </c>
      <c r="B31" s="99" t="s">
        <v>145</v>
      </c>
      <c r="C31" s="99"/>
      <c r="D31" s="174" t="s">
        <v>197</v>
      </c>
      <c r="E31" s="40" t="s">
        <v>207</v>
      </c>
      <c r="F31" s="39"/>
      <c r="G31" s="40"/>
      <c r="H31" s="83">
        <v>0.1</v>
      </c>
      <c r="I31" s="112">
        <f t="shared" si="3"/>
        <v>0.1</v>
      </c>
      <c r="J31" s="113"/>
      <c r="K31" s="143" t="s">
        <v>208</v>
      </c>
    </row>
    <row r="32" spans="1:11" s="23" customFormat="1" ht="112.5">
      <c r="A32" s="36">
        <f t="shared" si="2"/>
      </c>
      <c r="B32" s="99" t="s">
        <v>147</v>
      </c>
      <c r="C32" s="99"/>
      <c r="D32" s="178" t="s">
        <v>143</v>
      </c>
      <c r="E32" s="40" t="s">
        <v>207</v>
      </c>
      <c r="F32" s="39"/>
      <c r="G32" s="40"/>
      <c r="H32" s="83">
        <v>0.05</v>
      </c>
      <c r="I32" s="112">
        <f t="shared" si="3"/>
        <v>0.05</v>
      </c>
      <c r="J32" s="113"/>
      <c r="K32" s="143" t="s">
        <v>229</v>
      </c>
    </row>
    <row r="33" spans="1:11" s="23" customFormat="1" ht="26.25" customHeight="1">
      <c r="A33" s="100"/>
      <c r="B33" s="101"/>
      <c r="C33" s="101"/>
      <c r="D33" s="96"/>
      <c r="E33" s="46"/>
      <c r="F33" s="46"/>
      <c r="G33" s="46"/>
      <c r="H33" s="83">
        <f>SUM(H20:H32)</f>
        <v>1</v>
      </c>
      <c r="I33" s="114">
        <f>SUM(I20:I32)</f>
        <v>0.8</v>
      </c>
      <c r="J33" s="121"/>
      <c r="K33" s="142"/>
    </row>
    <row r="34" spans="1:11" s="49" customFormat="1" ht="12.75">
      <c r="A34" s="96"/>
      <c r="B34" s="101"/>
      <c r="C34" s="101"/>
      <c r="D34" s="96"/>
      <c r="E34" s="52"/>
      <c r="F34" s="52"/>
      <c r="G34" s="52"/>
      <c r="H34" s="88"/>
      <c r="I34" s="117"/>
      <c r="J34" s="117"/>
      <c r="K34" s="142"/>
    </row>
    <row r="35" spans="1:11" s="53" customFormat="1" ht="15">
      <c r="A35" s="53" t="s">
        <v>39</v>
      </c>
      <c r="B35" s="276" t="s">
        <v>90</v>
      </c>
      <c r="C35" s="276"/>
      <c r="D35" s="276"/>
      <c r="E35" s="276"/>
      <c r="F35" s="276"/>
      <c r="G35" s="276"/>
      <c r="H35" s="276"/>
      <c r="I35" s="54">
        <v>0.1</v>
      </c>
      <c r="J35" s="111"/>
      <c r="K35" s="142"/>
    </row>
    <row r="36" spans="1:11" s="23" customFormat="1" ht="90">
      <c r="A36" s="36">
        <f>IF(NOT(COUNTBLANK(E36:G36)=2),"!","")</f>
      </c>
      <c r="B36" s="99" t="s">
        <v>40</v>
      </c>
      <c r="C36" s="99"/>
      <c r="D36" s="174" t="s">
        <v>144</v>
      </c>
      <c r="E36" s="40" t="s">
        <v>16</v>
      </c>
      <c r="F36" s="39"/>
      <c r="G36" s="39"/>
      <c r="H36" s="83">
        <v>0.2</v>
      </c>
      <c r="I36" s="112">
        <f>IF(ISBLANK($E36),IF(ISBLANK($F36),0,$F$6),$E$6)*$H36</f>
        <v>0.2</v>
      </c>
      <c r="J36" s="113"/>
      <c r="K36" s="143" t="s">
        <v>213</v>
      </c>
    </row>
    <row r="37" spans="1:11" s="23" customFormat="1" ht="371.25">
      <c r="A37" s="36">
        <f>IF(NOT(COUNTBLANK(E37:G37)=2),"!","")</f>
      </c>
      <c r="B37" s="99" t="s">
        <v>41</v>
      </c>
      <c r="C37" s="99"/>
      <c r="D37" s="174" t="s">
        <v>176</v>
      </c>
      <c r="E37" s="40" t="s">
        <v>16</v>
      </c>
      <c r="F37" s="39"/>
      <c r="G37" s="39"/>
      <c r="H37" s="83">
        <v>0.2</v>
      </c>
      <c r="I37" s="112">
        <f>IF(ISBLANK($E37),IF(ISBLANK($F37),0,$F$6),$E$6)*$H37</f>
        <v>0.2</v>
      </c>
      <c r="J37" s="113"/>
      <c r="K37" s="143" t="s">
        <v>248</v>
      </c>
    </row>
    <row r="38" spans="1:11" s="23" customFormat="1" ht="125.25" customHeight="1">
      <c r="A38" s="36">
        <f>IF(NOT(COUNTBLANK(E38:G38)=2),"!","")</f>
      </c>
      <c r="B38" s="99" t="s">
        <v>42</v>
      </c>
      <c r="C38" s="99"/>
      <c r="D38" s="174" t="s">
        <v>177</v>
      </c>
      <c r="E38" s="40" t="s">
        <v>16</v>
      </c>
      <c r="F38" s="39"/>
      <c r="G38" s="39"/>
      <c r="H38" s="83">
        <v>0.2</v>
      </c>
      <c r="I38" s="112">
        <f>IF(ISBLANK($E38),IF(ISBLANK($F38),0,$F$6),$E$6)*$H38</f>
        <v>0.2</v>
      </c>
      <c r="J38" s="113"/>
      <c r="K38" s="143" t="s">
        <v>239</v>
      </c>
    </row>
    <row r="39" spans="1:11" s="23" customFormat="1" ht="51">
      <c r="A39" s="36">
        <f>IF(NOT(COUNTBLANK(E39:G39)=2),"!","")</f>
      </c>
      <c r="B39" s="99" t="s">
        <v>43</v>
      </c>
      <c r="C39" s="99"/>
      <c r="D39" s="178" t="s">
        <v>105</v>
      </c>
      <c r="E39" s="40" t="s">
        <v>16</v>
      </c>
      <c r="F39" s="39"/>
      <c r="G39" s="39"/>
      <c r="H39" s="83">
        <v>0.2</v>
      </c>
      <c r="I39" s="112">
        <f>IF(ISBLANK($E39),IF(ISBLANK($F39),0,$F$6),$E$6)*$H39</f>
        <v>0.2</v>
      </c>
      <c r="J39" s="113"/>
      <c r="K39" s="143" t="s">
        <v>221</v>
      </c>
    </row>
    <row r="40" spans="1:11" s="23" customFormat="1" ht="102">
      <c r="A40" s="36">
        <f>IF(NOT(COUNTBLANK(E40:G40)=2),"!","")</f>
      </c>
      <c r="B40" s="99" t="s">
        <v>44</v>
      </c>
      <c r="C40" s="99"/>
      <c r="D40" s="174" t="s">
        <v>178</v>
      </c>
      <c r="E40" s="40" t="s">
        <v>16</v>
      </c>
      <c r="F40" s="39"/>
      <c r="G40" s="39"/>
      <c r="H40" s="83">
        <v>0.2</v>
      </c>
      <c r="I40" s="112">
        <f>IF(ISBLANK($E40),IF(ISBLANK($F40),0,$F$6),$E$6)*$H40</f>
        <v>0.2</v>
      </c>
      <c r="J40" s="113"/>
      <c r="K40" s="143" t="s">
        <v>256</v>
      </c>
    </row>
    <row r="41" spans="2:11" s="21" customFormat="1" ht="12.75">
      <c r="B41" s="55"/>
      <c r="C41" s="55"/>
      <c r="E41" s="47"/>
      <c r="F41" s="47"/>
      <c r="G41" s="47"/>
      <c r="H41" s="83">
        <f>SUM(H36:H40)</f>
        <v>1</v>
      </c>
      <c r="I41" s="114">
        <f>SUM(I36:I40)</f>
        <v>1</v>
      </c>
      <c r="J41" s="118"/>
      <c r="K41" s="142"/>
    </row>
    <row r="42" spans="1:11" s="58" customFormat="1" ht="15">
      <c r="A42" s="32" t="s">
        <v>45</v>
      </c>
      <c r="B42" s="272" t="s">
        <v>97</v>
      </c>
      <c r="C42" s="272"/>
      <c r="D42" s="273"/>
      <c r="E42" s="274"/>
      <c r="F42" s="274"/>
      <c r="G42" s="274"/>
      <c r="H42" s="274"/>
      <c r="I42" s="33">
        <v>0.2</v>
      </c>
      <c r="J42" s="119"/>
      <c r="K42" s="142"/>
    </row>
    <row r="43" spans="1:11" s="23" customFormat="1" ht="236.25">
      <c r="A43" s="36">
        <f>IF(NOT(COUNTBLANK(E43:G43)=2),"!","")</f>
      </c>
      <c r="B43" s="99" t="s">
        <v>46</v>
      </c>
      <c r="C43" s="99"/>
      <c r="D43" s="174" t="s">
        <v>47</v>
      </c>
      <c r="E43" s="40" t="s">
        <v>16</v>
      </c>
      <c r="F43" s="39"/>
      <c r="G43" s="39"/>
      <c r="H43" s="83">
        <v>0.25</v>
      </c>
      <c r="I43" s="112">
        <f>IF(ISBLANK($E43),IF(ISBLANK($F43),0,$F$6),$E$6)*$H43</f>
        <v>0.25</v>
      </c>
      <c r="J43" s="113"/>
      <c r="K43" s="143" t="s">
        <v>249</v>
      </c>
    </row>
    <row r="44" spans="1:11" s="23" customFormat="1" ht="157.5">
      <c r="A44" s="36">
        <f>IF(NOT(COUNTBLANK(E44:G44)=2),"!","")</f>
      </c>
      <c r="B44" s="99" t="s">
        <v>48</v>
      </c>
      <c r="C44" s="102"/>
      <c r="D44" s="174" t="s">
        <v>49</v>
      </c>
      <c r="E44" s="40" t="s">
        <v>16</v>
      </c>
      <c r="F44" s="39"/>
      <c r="G44" s="39"/>
      <c r="H44" s="83">
        <v>0.25</v>
      </c>
      <c r="I44" s="112">
        <f>IF(ISBLANK($E44),IF(ISBLANK($F44),0,$F$6),$E$6)*$H44</f>
        <v>0.25</v>
      </c>
      <c r="J44" s="113"/>
      <c r="K44" s="143" t="s">
        <v>214</v>
      </c>
    </row>
    <row r="45" spans="1:11" s="23" customFormat="1" ht="123.75">
      <c r="A45" s="36">
        <f>IF(NOT(COUNTBLANK(E45:G45)=2),"!","")</f>
      </c>
      <c r="B45" s="99" t="s">
        <v>50</v>
      </c>
      <c r="C45" s="102"/>
      <c r="D45" s="174" t="s">
        <v>51</v>
      </c>
      <c r="E45" s="40" t="s">
        <v>16</v>
      </c>
      <c r="F45" s="39"/>
      <c r="G45" s="39"/>
      <c r="H45" s="83">
        <v>0.25</v>
      </c>
      <c r="I45" s="112">
        <f>IF(ISBLANK($E45),IF(ISBLANK($F45),0,$F$6),$E$6)*$H45</f>
        <v>0.25</v>
      </c>
      <c r="J45" s="113"/>
      <c r="K45" s="143" t="s">
        <v>257</v>
      </c>
    </row>
    <row r="46" spans="1:11" s="23" customFormat="1" ht="225">
      <c r="A46" s="36">
        <f>IF(NOT(COUNTBLANK(E46:G46)=2),"!","")</f>
      </c>
      <c r="B46" s="99" t="s">
        <v>52</v>
      </c>
      <c r="C46" s="99"/>
      <c r="D46" s="174" t="s">
        <v>175</v>
      </c>
      <c r="E46" s="40" t="s">
        <v>16</v>
      </c>
      <c r="F46" s="39"/>
      <c r="G46" s="39"/>
      <c r="H46" s="83">
        <v>0.25</v>
      </c>
      <c r="I46" s="112">
        <f>IF(ISBLANK($E46),IF(ISBLANK($F46),0,$F$6),$E$6)*$H46</f>
        <v>0.25</v>
      </c>
      <c r="J46" s="113"/>
      <c r="K46" s="143" t="s">
        <v>250</v>
      </c>
    </row>
    <row r="47" spans="1:11" s="49" customFormat="1" ht="12.75">
      <c r="A47" s="103"/>
      <c r="B47" s="104"/>
      <c r="C47" s="105"/>
      <c r="D47" s="62"/>
      <c r="E47" s="63"/>
      <c r="F47" s="63"/>
      <c r="G47" s="63"/>
      <c r="H47" s="83">
        <f>SUM(H43:H46)</f>
        <v>1</v>
      </c>
      <c r="I47" s="114">
        <f>SUM(I43:I46)</f>
        <v>1</v>
      </c>
      <c r="J47" s="64"/>
      <c r="K47" s="142"/>
    </row>
    <row r="48" spans="1:11" s="35" customFormat="1" ht="15">
      <c r="A48" s="32" t="s">
        <v>53</v>
      </c>
      <c r="B48" s="272" t="s">
        <v>89</v>
      </c>
      <c r="C48" s="272"/>
      <c r="D48" s="272"/>
      <c r="E48" s="274"/>
      <c r="F48" s="274"/>
      <c r="G48" s="274"/>
      <c r="H48" s="274"/>
      <c r="I48" s="33">
        <v>0.2</v>
      </c>
      <c r="J48" s="111"/>
      <c r="K48" s="142"/>
    </row>
    <row r="49" spans="1:11" s="23" customFormat="1" ht="213.75">
      <c r="A49" s="36">
        <f aca="true" t="shared" si="4" ref="A49:A57">IF(NOT(COUNTBLANK(E49:G49)=2),"!","")</f>
      </c>
      <c r="B49" s="106" t="s">
        <v>54</v>
      </c>
      <c r="C49" s="99"/>
      <c r="D49" s="174" t="s">
        <v>114</v>
      </c>
      <c r="E49" s="39" t="s">
        <v>16</v>
      </c>
      <c r="F49" s="39"/>
      <c r="G49" s="40"/>
      <c r="H49" s="86">
        <v>0.1</v>
      </c>
      <c r="I49" s="112">
        <f aca="true" t="shared" si="5" ref="I49:I57">IF(ISBLANK($E49),IF(ISBLANK($F49),0,$F$6),$E$6)*$H49</f>
        <v>0.1</v>
      </c>
      <c r="J49" s="113"/>
      <c r="K49" s="143" t="s">
        <v>251</v>
      </c>
    </row>
    <row r="50" spans="1:11" s="23" customFormat="1" ht="140.25">
      <c r="A50" s="36">
        <f t="shared" si="4"/>
      </c>
      <c r="B50" s="106" t="s">
        <v>56</v>
      </c>
      <c r="C50" s="99"/>
      <c r="D50" s="174" t="s">
        <v>170</v>
      </c>
      <c r="E50" s="39" t="s">
        <v>16</v>
      </c>
      <c r="F50" s="39"/>
      <c r="G50" s="40"/>
      <c r="H50" s="83">
        <v>0.15</v>
      </c>
      <c r="I50" s="112">
        <f t="shared" si="5"/>
        <v>0.15</v>
      </c>
      <c r="J50" s="113"/>
      <c r="K50" s="266" t="s">
        <v>233</v>
      </c>
    </row>
    <row r="51" spans="1:11" s="23" customFormat="1" ht="101.25">
      <c r="A51" s="36">
        <f t="shared" si="4"/>
      </c>
      <c r="B51" s="106" t="s">
        <v>58</v>
      </c>
      <c r="C51" s="99"/>
      <c r="D51" s="174" t="s">
        <v>57</v>
      </c>
      <c r="E51" s="39" t="s">
        <v>16</v>
      </c>
      <c r="F51" s="39"/>
      <c r="G51" s="40"/>
      <c r="H51" s="83">
        <v>0.1</v>
      </c>
      <c r="I51" s="112">
        <f t="shared" si="5"/>
        <v>0.1</v>
      </c>
      <c r="J51" s="113"/>
      <c r="K51" s="143" t="s">
        <v>222</v>
      </c>
    </row>
    <row r="52" spans="1:11" s="23" customFormat="1" ht="90">
      <c r="A52" s="36">
        <f t="shared" si="4"/>
      </c>
      <c r="B52" s="106" t="s">
        <v>59</v>
      </c>
      <c r="C52" s="99"/>
      <c r="D52" s="174" t="s">
        <v>171</v>
      </c>
      <c r="E52" s="39" t="s">
        <v>16</v>
      </c>
      <c r="F52" s="39"/>
      <c r="G52" s="40"/>
      <c r="H52" s="83">
        <v>0.1</v>
      </c>
      <c r="I52" s="112">
        <f t="shared" si="5"/>
        <v>0.1</v>
      </c>
      <c r="J52" s="113"/>
      <c r="K52" s="143" t="s">
        <v>234</v>
      </c>
    </row>
    <row r="53" spans="1:11" s="23" customFormat="1" ht="102">
      <c r="A53" s="36">
        <f t="shared" si="4"/>
      </c>
      <c r="B53" s="106" t="s">
        <v>60</v>
      </c>
      <c r="C53" s="99"/>
      <c r="D53" s="178" t="s">
        <v>172</v>
      </c>
      <c r="E53" s="39" t="s">
        <v>16</v>
      </c>
      <c r="F53" s="39"/>
      <c r="G53" s="39"/>
      <c r="H53" s="83">
        <v>0.1</v>
      </c>
      <c r="I53" s="112">
        <f t="shared" si="5"/>
        <v>0.1</v>
      </c>
      <c r="J53" s="113"/>
      <c r="K53" s="143" t="s">
        <v>258</v>
      </c>
    </row>
    <row r="54" spans="1:11" s="23" customFormat="1" ht="78.75">
      <c r="A54" s="36">
        <f t="shared" si="4"/>
      </c>
      <c r="B54" s="106" t="s">
        <v>61</v>
      </c>
      <c r="C54" s="99"/>
      <c r="D54" s="178" t="s">
        <v>173</v>
      </c>
      <c r="E54" s="39" t="s">
        <v>16</v>
      </c>
      <c r="F54" s="39"/>
      <c r="G54" s="39"/>
      <c r="H54" s="83">
        <v>0.1</v>
      </c>
      <c r="I54" s="112">
        <f t="shared" si="5"/>
        <v>0.1</v>
      </c>
      <c r="J54" s="113"/>
      <c r="K54" s="143" t="s">
        <v>259</v>
      </c>
    </row>
    <row r="55" spans="1:11" s="23" customFormat="1" ht="146.25">
      <c r="A55" s="36">
        <f t="shared" si="4"/>
      </c>
      <c r="B55" s="106" t="s">
        <v>62</v>
      </c>
      <c r="C55" s="99"/>
      <c r="D55" s="178" t="s">
        <v>189</v>
      </c>
      <c r="E55" s="39" t="s">
        <v>16</v>
      </c>
      <c r="F55" s="39"/>
      <c r="G55" s="39"/>
      <c r="H55" s="83">
        <v>0.1</v>
      </c>
      <c r="I55" s="112">
        <f t="shared" si="5"/>
        <v>0.1</v>
      </c>
      <c r="J55" s="113"/>
      <c r="K55" s="143" t="s">
        <v>235</v>
      </c>
    </row>
    <row r="56" spans="1:11" s="23" customFormat="1" ht="51">
      <c r="A56" s="36">
        <f t="shared" si="4"/>
      </c>
      <c r="B56" s="106" t="s">
        <v>63</v>
      </c>
      <c r="C56" s="99"/>
      <c r="D56" s="178" t="s">
        <v>174</v>
      </c>
      <c r="E56" s="39" t="s">
        <v>16</v>
      </c>
      <c r="F56" s="39"/>
      <c r="G56" s="39"/>
      <c r="H56" s="83">
        <v>0.15</v>
      </c>
      <c r="I56" s="112">
        <f t="shared" si="5"/>
        <v>0.15</v>
      </c>
      <c r="J56" s="113"/>
      <c r="K56" s="143" t="s">
        <v>260</v>
      </c>
    </row>
    <row r="57" spans="1:11" s="23" customFormat="1" ht="101.25">
      <c r="A57" s="36">
        <f t="shared" si="4"/>
      </c>
      <c r="B57" s="106" t="s">
        <v>148</v>
      </c>
      <c r="C57" s="99"/>
      <c r="D57" s="178" t="s">
        <v>190</v>
      </c>
      <c r="E57" s="40" t="s">
        <v>16</v>
      </c>
      <c r="F57" s="39"/>
      <c r="G57" s="39"/>
      <c r="H57" s="83">
        <v>0.1</v>
      </c>
      <c r="I57" s="112">
        <f t="shared" si="5"/>
        <v>0.1</v>
      </c>
      <c r="J57" s="113"/>
      <c r="K57" s="143" t="s">
        <v>261</v>
      </c>
    </row>
    <row r="58" spans="1:11" s="23" customFormat="1" ht="12.75">
      <c r="A58" s="100"/>
      <c r="B58" s="107"/>
      <c r="C58" s="101"/>
      <c r="D58" s="95"/>
      <c r="E58" s="46"/>
      <c r="F58" s="46"/>
      <c r="G58" s="46"/>
      <c r="H58" s="83">
        <f>SUM(H49:H57)</f>
        <v>0.9999999999999999</v>
      </c>
      <c r="I58" s="114">
        <f>SUM(I49:I57)</f>
        <v>0.9999999999999999</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72" t="s">
        <v>94</v>
      </c>
      <c r="C62" s="272"/>
      <c r="D62" s="272"/>
      <c r="E62" s="274"/>
      <c r="F62" s="274"/>
      <c r="G62" s="274"/>
      <c r="H62" s="274"/>
      <c r="I62" s="33">
        <v>0.2</v>
      </c>
      <c r="J62" s="111"/>
      <c r="K62" s="142"/>
    </row>
    <row r="63" spans="1:11" s="35" customFormat="1" ht="112.5">
      <c r="A63" s="36">
        <f aca="true" t="shared" si="6" ref="A63:A72">IF(NOT(COUNTBLANK(E63:G63)=2),"!","")</f>
      </c>
      <c r="B63" s="99" t="s">
        <v>65</v>
      </c>
      <c r="C63" s="153"/>
      <c r="D63" s="174" t="s">
        <v>155</v>
      </c>
      <c r="E63" s="39" t="s">
        <v>16</v>
      </c>
      <c r="F63" s="39"/>
      <c r="G63" s="40"/>
      <c r="H63" s="83">
        <v>0.1</v>
      </c>
      <c r="I63" s="112">
        <f aca="true" t="shared" si="7" ref="I63:I72">IF(ISBLANK($E63),IF(ISBLANK($F63),0,$F$6),$E$6)*$H63</f>
        <v>0.1</v>
      </c>
      <c r="J63" s="111"/>
      <c r="K63" s="143" t="s">
        <v>252</v>
      </c>
    </row>
    <row r="64" spans="1:11" s="23" customFormat="1" ht="114.75">
      <c r="A64" s="36">
        <f t="shared" si="6"/>
      </c>
      <c r="B64" s="99" t="s">
        <v>66</v>
      </c>
      <c r="C64" s="99"/>
      <c r="D64" s="174" t="s">
        <v>166</v>
      </c>
      <c r="E64" s="39" t="s">
        <v>16</v>
      </c>
      <c r="F64" s="39"/>
      <c r="G64" s="40"/>
      <c r="H64" s="83">
        <v>0.1</v>
      </c>
      <c r="I64" s="112">
        <f t="shared" si="7"/>
        <v>0.1</v>
      </c>
      <c r="J64" s="113"/>
      <c r="K64" s="264" t="s">
        <v>240</v>
      </c>
    </row>
    <row r="65" spans="1:11" s="23" customFormat="1" ht="67.5">
      <c r="A65" s="36">
        <f t="shared" si="6"/>
      </c>
      <c r="B65" s="99" t="s">
        <v>67</v>
      </c>
      <c r="C65" s="99"/>
      <c r="D65" s="174" t="s">
        <v>106</v>
      </c>
      <c r="E65" s="39" t="s">
        <v>16</v>
      </c>
      <c r="F65" s="39"/>
      <c r="G65" s="40"/>
      <c r="H65" s="83">
        <v>0.05</v>
      </c>
      <c r="I65" s="112">
        <f t="shared" si="7"/>
        <v>0.05</v>
      </c>
      <c r="J65" s="113"/>
      <c r="K65" s="143" t="s">
        <v>215</v>
      </c>
    </row>
    <row r="66" spans="1:11" s="23" customFormat="1" ht="270">
      <c r="A66" s="36">
        <f t="shared" si="6"/>
      </c>
      <c r="B66" s="99" t="s">
        <v>68</v>
      </c>
      <c r="C66" s="99"/>
      <c r="D66" s="174" t="s">
        <v>161</v>
      </c>
      <c r="E66" s="39" t="s">
        <v>16</v>
      </c>
      <c r="F66" s="39"/>
      <c r="G66" s="40"/>
      <c r="H66" s="83">
        <v>0.1</v>
      </c>
      <c r="I66" s="112">
        <f t="shared" si="7"/>
        <v>0.1</v>
      </c>
      <c r="J66" s="113"/>
      <c r="K66" s="143" t="s">
        <v>241</v>
      </c>
    </row>
    <row r="67" spans="1:11" s="23" customFormat="1" ht="38.25">
      <c r="A67" s="36">
        <f t="shared" si="6"/>
      </c>
      <c r="B67" s="99" t="s">
        <v>69</v>
      </c>
      <c r="C67" s="99"/>
      <c r="D67" s="174" t="s">
        <v>167</v>
      </c>
      <c r="E67" s="39" t="s">
        <v>16</v>
      </c>
      <c r="F67" s="39"/>
      <c r="G67" s="40"/>
      <c r="H67" s="83">
        <v>0.1</v>
      </c>
      <c r="I67" s="112">
        <f t="shared" si="7"/>
        <v>0.1</v>
      </c>
      <c r="J67" s="113"/>
      <c r="K67" s="265" t="s">
        <v>216</v>
      </c>
    </row>
    <row r="68" spans="1:11" s="23" customFormat="1" ht="63.75">
      <c r="A68" s="36">
        <f t="shared" si="6"/>
      </c>
      <c r="B68" s="99" t="s">
        <v>70</v>
      </c>
      <c r="C68" s="91"/>
      <c r="D68" s="174" t="s">
        <v>168</v>
      </c>
      <c r="E68" s="39" t="s">
        <v>16</v>
      </c>
      <c r="F68" s="39"/>
      <c r="G68" s="40"/>
      <c r="H68" s="83">
        <v>0.15</v>
      </c>
      <c r="I68" s="112">
        <f t="shared" si="7"/>
        <v>0.15</v>
      </c>
      <c r="J68" s="113"/>
      <c r="K68" s="143" t="s">
        <v>230</v>
      </c>
    </row>
    <row r="69" spans="1:11" s="23" customFormat="1" ht="45">
      <c r="A69" s="36">
        <f t="shared" si="6"/>
      </c>
      <c r="B69" s="99" t="s">
        <v>71</v>
      </c>
      <c r="C69" s="91"/>
      <c r="D69" s="174" t="s">
        <v>169</v>
      </c>
      <c r="E69" s="39" t="s">
        <v>16</v>
      </c>
      <c r="F69" s="39"/>
      <c r="G69" s="40"/>
      <c r="H69" s="83">
        <v>0.15</v>
      </c>
      <c r="I69" s="112">
        <f t="shared" si="7"/>
        <v>0.15</v>
      </c>
      <c r="J69" s="113"/>
      <c r="K69" s="143" t="s">
        <v>217</v>
      </c>
    </row>
    <row r="70" spans="1:11" s="23" customFormat="1" ht="191.25">
      <c r="A70" s="36">
        <f t="shared" si="6"/>
      </c>
      <c r="B70" s="99" t="s">
        <v>73</v>
      </c>
      <c r="C70" s="99"/>
      <c r="D70" s="174" t="s">
        <v>72</v>
      </c>
      <c r="E70" s="39" t="s">
        <v>16</v>
      </c>
      <c r="F70" s="39"/>
      <c r="G70" s="40"/>
      <c r="H70" s="83">
        <v>0.1</v>
      </c>
      <c r="I70" s="112">
        <f t="shared" si="7"/>
        <v>0.1</v>
      </c>
      <c r="J70" s="113"/>
      <c r="K70" s="143" t="s">
        <v>253</v>
      </c>
    </row>
    <row r="71" spans="1:11" s="23" customFormat="1" ht="123.75">
      <c r="A71" s="36">
        <f t="shared" si="6"/>
      </c>
      <c r="B71" s="99" t="s">
        <v>149</v>
      </c>
      <c r="C71" s="99"/>
      <c r="D71" s="174" t="s">
        <v>107</v>
      </c>
      <c r="E71" s="39" t="s">
        <v>16</v>
      </c>
      <c r="F71" s="39"/>
      <c r="G71" s="40"/>
      <c r="H71" s="83">
        <v>0.1</v>
      </c>
      <c r="I71" s="112">
        <f t="shared" si="7"/>
        <v>0.1</v>
      </c>
      <c r="J71" s="113"/>
      <c r="K71" s="143" t="s">
        <v>262</v>
      </c>
    </row>
    <row r="72" spans="1:11" s="23" customFormat="1" ht="56.25">
      <c r="A72" s="36">
        <f t="shared" si="6"/>
      </c>
      <c r="B72" s="99" t="s">
        <v>150</v>
      </c>
      <c r="C72" s="101"/>
      <c r="D72" s="174" t="s">
        <v>132</v>
      </c>
      <c r="E72" s="39" t="s">
        <v>16</v>
      </c>
      <c r="F72" s="39"/>
      <c r="G72" s="40"/>
      <c r="H72" s="83">
        <v>0.05</v>
      </c>
      <c r="I72" s="112">
        <f t="shared" si="7"/>
        <v>0.05</v>
      </c>
      <c r="J72" s="113"/>
      <c r="K72" s="143" t="s">
        <v>218</v>
      </c>
    </row>
    <row r="73" spans="1:11" s="23" customFormat="1" ht="12.75">
      <c r="A73" s="100"/>
      <c r="B73" s="107"/>
      <c r="C73" s="101"/>
      <c r="D73" s="94"/>
      <c r="E73" s="46"/>
      <c r="F73" s="46"/>
      <c r="G73" s="46"/>
      <c r="H73" s="83">
        <f>SUM(H63:H72)</f>
        <v>1</v>
      </c>
      <c r="I73" s="114">
        <f>SUM(I63:I72)</f>
        <v>1</v>
      </c>
      <c r="J73" s="113"/>
      <c r="K73" s="142"/>
    </row>
    <row r="74" spans="1:11" s="135" customFormat="1" ht="28.5" customHeight="1">
      <c r="A74" s="132" t="s">
        <v>74</v>
      </c>
      <c r="B74" s="284" t="s">
        <v>118</v>
      </c>
      <c r="C74" s="284"/>
      <c r="D74" s="284"/>
      <c r="E74" s="284"/>
      <c r="F74" s="284"/>
      <c r="G74" s="284"/>
      <c r="H74" s="284"/>
      <c r="I74" s="133">
        <v>0.1</v>
      </c>
      <c r="J74" s="134"/>
      <c r="K74" s="142"/>
    </row>
    <row r="75" spans="1:11" s="23" customFormat="1" ht="67.5">
      <c r="A75" s="36">
        <f>IF(NOT(COUNTBLANK(E75:G75)=2),"!","")</f>
      </c>
      <c r="B75" s="99" t="s">
        <v>75</v>
      </c>
      <c r="C75" s="99"/>
      <c r="D75" s="174" t="s">
        <v>76</v>
      </c>
      <c r="E75" s="39" t="s">
        <v>16</v>
      </c>
      <c r="F75" s="39"/>
      <c r="G75" s="39"/>
      <c r="H75" s="83">
        <v>0.2</v>
      </c>
      <c r="I75" s="112">
        <f>IF(ISBLANK($E75),IF(ISBLANK($F75),0,$F$6),$E$6)*$H75</f>
        <v>0.2</v>
      </c>
      <c r="J75" s="113"/>
      <c r="K75" s="143" t="s">
        <v>227</v>
      </c>
    </row>
    <row r="76" spans="1:11" s="23" customFormat="1" ht="281.25">
      <c r="A76" s="36">
        <f>IF(NOT(COUNTBLANK(E76:G76)=2),"!","")</f>
      </c>
      <c r="B76" s="99" t="s">
        <v>77</v>
      </c>
      <c r="C76" s="99"/>
      <c r="D76" s="175" t="s">
        <v>78</v>
      </c>
      <c r="E76" s="40" t="s">
        <v>16</v>
      </c>
      <c r="F76" s="39"/>
      <c r="G76" s="39"/>
      <c r="H76" s="83">
        <v>0.2</v>
      </c>
      <c r="I76" s="112">
        <f>IF(ISBLANK($E76),IF(ISBLANK($F76),0,$F$6),$E$6)*$H76</f>
        <v>0.2</v>
      </c>
      <c r="J76" s="113"/>
      <c r="K76" s="267" t="s">
        <v>255</v>
      </c>
    </row>
    <row r="77" spans="1:11" s="23" customFormat="1" ht="168.75">
      <c r="A77" s="36">
        <f>IF(NOT(COUNTBLANK(E77:G77)=2),"!","")</f>
      </c>
      <c r="B77" s="99" t="s">
        <v>79</v>
      </c>
      <c r="C77" s="99"/>
      <c r="D77" s="175" t="s">
        <v>80</v>
      </c>
      <c r="E77" s="40"/>
      <c r="F77" s="268" t="s">
        <v>17</v>
      </c>
      <c r="G77" s="39"/>
      <c r="H77" s="83">
        <v>0.2</v>
      </c>
      <c r="I77" s="112">
        <f>IF(ISBLANK($E77),IF(ISBLANK($F77),0,$F$6),$E$6)*$H77</f>
        <v>0.1</v>
      </c>
      <c r="J77" s="113"/>
      <c r="K77" s="143" t="s">
        <v>225</v>
      </c>
    </row>
    <row r="78" spans="1:11" s="23" customFormat="1" ht="78.75">
      <c r="A78" s="36">
        <f>IF(NOT(COUNTBLANK(E78:G78)=2),"!","")</f>
      </c>
      <c r="B78" s="99" t="s">
        <v>134</v>
      </c>
      <c r="C78" s="101"/>
      <c r="D78" s="176" t="s">
        <v>163</v>
      </c>
      <c r="E78" s="40" t="s">
        <v>16</v>
      </c>
      <c r="F78" s="39"/>
      <c r="G78" s="39"/>
      <c r="H78" s="83">
        <v>0.2</v>
      </c>
      <c r="I78" s="112">
        <f>IF(ISBLANK($E78),IF(ISBLANK($F78),0,$F$6),$E$6)*$H78</f>
        <v>0.2</v>
      </c>
      <c r="J78" s="113"/>
      <c r="K78" s="143" t="s">
        <v>263</v>
      </c>
    </row>
    <row r="79" spans="1:11" s="49" customFormat="1" ht="67.5">
      <c r="A79" s="36">
        <f>IF(NOT(COUNTBLANK(E79:G79)=2),"!","")</f>
      </c>
      <c r="B79" s="99" t="s">
        <v>135</v>
      </c>
      <c r="C79" s="48"/>
      <c r="D79" s="175" t="s">
        <v>164</v>
      </c>
      <c r="E79" s="40" t="s">
        <v>16</v>
      </c>
      <c r="F79" s="39"/>
      <c r="G79" s="39"/>
      <c r="H79" s="83">
        <v>0.2</v>
      </c>
      <c r="I79" s="112">
        <f>IF(ISBLANK($E79),IF(ISBLANK($F79),0,$F$6),$E$6)*$H79</f>
        <v>0.2</v>
      </c>
      <c r="J79" s="116"/>
      <c r="K79" s="143" t="s">
        <v>226</v>
      </c>
    </row>
    <row r="80" spans="2:11" s="53" customFormat="1" ht="15">
      <c r="B80" s="273"/>
      <c r="C80" s="273"/>
      <c r="D80" s="273"/>
      <c r="E80" s="73"/>
      <c r="F80" s="73"/>
      <c r="G80" s="73"/>
      <c r="H80" s="83">
        <f>SUM(H75:H79)</f>
        <v>1</v>
      </c>
      <c r="I80" s="114">
        <f>SUM(I75:I79)</f>
        <v>0.8999999999999999</v>
      </c>
      <c r="J80" s="111"/>
      <c r="K80" s="142"/>
    </row>
    <row r="81" spans="1:11" s="66" customFormat="1" ht="12.75">
      <c r="A81" s="100"/>
      <c r="B81" s="101"/>
      <c r="C81" s="101"/>
      <c r="D81" s="94"/>
      <c r="E81" s="46"/>
      <c r="F81" s="46"/>
      <c r="G81" s="46"/>
      <c r="H81" s="84"/>
      <c r="I81" s="122"/>
      <c r="J81" s="121"/>
      <c r="K81" s="142"/>
    </row>
    <row r="82" spans="1:11" s="66" customFormat="1" ht="15" customHeight="1">
      <c r="A82" s="284" t="s">
        <v>133</v>
      </c>
      <c r="B82" s="284"/>
      <c r="C82" s="284"/>
      <c r="D82" s="284"/>
      <c r="E82" s="284"/>
      <c r="F82" s="284"/>
      <c r="G82" s="284"/>
      <c r="H82" s="87"/>
      <c r="I82" s="133">
        <v>0.1</v>
      </c>
      <c r="J82" s="121"/>
      <c r="K82" s="142"/>
    </row>
    <row r="83" spans="1:11" s="66" customFormat="1" ht="202.5">
      <c r="A83" s="157">
        <f>IF(NOT(COUNTBLANK(E83:G83)=2),"!","")</f>
      </c>
      <c r="B83" s="158" t="s">
        <v>136</v>
      </c>
      <c r="C83" s="16"/>
      <c r="D83" s="174" t="s">
        <v>165</v>
      </c>
      <c r="E83" s="152" t="s">
        <v>16</v>
      </c>
      <c r="F83" s="152"/>
      <c r="G83" s="152"/>
      <c r="H83" s="83">
        <v>0.2</v>
      </c>
      <c r="I83" s="112">
        <f>IF(ISBLANK($E83),IF(ISBLANK($F83),0,$F$6),$E$6)*$H83</f>
        <v>0.2</v>
      </c>
      <c r="J83" s="121"/>
      <c r="K83" s="143" t="s">
        <v>264</v>
      </c>
    </row>
    <row r="84" spans="1:11" s="66" customFormat="1" ht="63.75">
      <c r="A84" s="157">
        <f>IF(NOT(COUNTBLANK(E84:G84)=2),"!","")</f>
      </c>
      <c r="B84" s="158" t="s">
        <v>137</v>
      </c>
      <c r="C84" s="16"/>
      <c r="D84" s="173" t="s">
        <v>198</v>
      </c>
      <c r="E84" s="269" t="s">
        <v>16</v>
      </c>
      <c r="F84" s="152"/>
      <c r="G84" s="152"/>
      <c r="H84" s="83">
        <v>0.2</v>
      </c>
      <c r="I84" s="112">
        <f>IF(ISBLANK($E84),IF(ISBLANK($F84),0,$F$6),$E$6)*$H84</f>
        <v>0.2</v>
      </c>
      <c r="J84" s="121"/>
      <c r="K84" s="143" t="s">
        <v>231</v>
      </c>
    </row>
    <row r="85" spans="1:11" s="66" customFormat="1" ht="67.5">
      <c r="A85" s="157">
        <f>IF(NOT(COUNTBLANK(E85:G85)=2),"!","")</f>
      </c>
      <c r="B85" s="158" t="s">
        <v>138</v>
      </c>
      <c r="C85" s="16"/>
      <c r="D85" s="173" t="s">
        <v>157</v>
      </c>
      <c r="E85" s="152"/>
      <c r="F85" s="270" t="s">
        <v>17</v>
      </c>
      <c r="G85" s="269"/>
      <c r="H85" s="83">
        <v>0.2</v>
      </c>
      <c r="I85" s="112">
        <f>IF(ISBLANK($E85),IF(ISBLANK($F85),0,$F$6),$E$6)*$H85</f>
        <v>0.1</v>
      </c>
      <c r="J85" s="121"/>
      <c r="K85" s="143" t="s">
        <v>236</v>
      </c>
    </row>
    <row r="86" spans="1:11" s="66" customFormat="1" ht="51">
      <c r="A86" s="157">
        <f>IF(NOT(COUNTBLANK(E86:G86)=2),"!","")</f>
      </c>
      <c r="B86" s="158" t="s">
        <v>139</v>
      </c>
      <c r="C86" s="16"/>
      <c r="D86" s="173" t="s">
        <v>158</v>
      </c>
      <c r="E86" s="269" t="s">
        <v>16</v>
      </c>
      <c r="F86" s="152"/>
      <c r="G86" s="152"/>
      <c r="H86" s="83">
        <v>0.2</v>
      </c>
      <c r="I86" s="112">
        <f>IF(ISBLANK($E86),IF(ISBLANK($F86),0,$F$6),$E$6)*$H86</f>
        <v>0.2</v>
      </c>
      <c r="J86" s="121"/>
      <c r="K86" s="143" t="s">
        <v>254</v>
      </c>
    </row>
    <row r="87" spans="1:11" s="66" customFormat="1" ht="51">
      <c r="A87" s="157">
        <f>IF(NOT(COUNTBLANK(E87:G87)=2),"!","")</f>
      </c>
      <c r="B87" s="158" t="s">
        <v>140</v>
      </c>
      <c r="C87" s="16"/>
      <c r="D87" s="173" t="s">
        <v>159</v>
      </c>
      <c r="E87" s="152"/>
      <c r="F87" s="152"/>
      <c r="G87" s="152" t="s">
        <v>18</v>
      </c>
      <c r="H87" s="83">
        <v>0.2</v>
      </c>
      <c r="I87" s="112">
        <f>IF(ISBLANK($E87),IF(ISBLANK($F87),0,$F$6),$E$6)*$H87</f>
        <v>0</v>
      </c>
      <c r="J87" s="121"/>
      <c r="K87" s="143" t="s">
        <v>219</v>
      </c>
    </row>
    <row r="88" spans="1:11" s="66" customFormat="1" ht="12.75">
      <c r="A88" s="100"/>
      <c r="B88" s="101"/>
      <c r="C88" s="101"/>
      <c r="D88" s="95"/>
      <c r="E88" s="46"/>
      <c r="F88" s="46"/>
      <c r="G88" s="46"/>
      <c r="H88" s="83">
        <f>SUM(H83:H87)</f>
        <v>1</v>
      </c>
      <c r="I88" s="114">
        <f>SUM(I83:I87)</f>
        <v>0.7</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8:D8"/>
    <mergeCell ref="E5:G5"/>
    <mergeCell ref="H5:H7"/>
    <mergeCell ref="A82:G82"/>
    <mergeCell ref="B80:D80"/>
    <mergeCell ref="B48:D48"/>
    <mergeCell ref="E48:H48"/>
    <mergeCell ref="B62:D62"/>
    <mergeCell ref="E62:H62"/>
    <mergeCell ref="B74:H74"/>
    <mergeCell ref="B9:D9"/>
    <mergeCell ref="E9:H9"/>
    <mergeCell ref="B19:D19"/>
    <mergeCell ref="E3:I3"/>
    <mergeCell ref="E19:H19"/>
    <mergeCell ref="B42:D42"/>
    <mergeCell ref="E42:H42"/>
    <mergeCell ref="B35:H35"/>
    <mergeCell ref="I5:I7"/>
    <mergeCell ref="A7:D7"/>
  </mergeCells>
  <hyperlinks>
    <hyperlink ref="K67" r:id="rId1" display="www.bulgariaholding.com"/>
  </hyperlinks>
  <printOptions horizontalCentered="1"/>
  <pageMargins left="0.3937007874015748" right="0.3937007874015748" top="0.3937007874015748" bottom="0.3937007874015748" header="0.31496062992125984" footer="0.31496062992125984"/>
  <pageSetup horizontalDpi="600" verticalDpi="600" orientation="landscape" paperSize="9" scale="91" r:id="rId2"/>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K36" sqref="K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75"/>
      <c r="F3" s="275"/>
      <c r="G3" s="275"/>
      <c r="H3" s="275"/>
      <c r="I3" s="275"/>
      <c r="J3" s="20"/>
      <c r="K3" s="62"/>
    </row>
    <row r="4" spans="4:11" s="9" customFormat="1" ht="12.75">
      <c r="D4" s="91"/>
      <c r="E4" s="22"/>
      <c r="F4" s="22"/>
      <c r="G4" s="22"/>
      <c r="H4" s="81"/>
      <c r="I4" s="23"/>
      <c r="K4" s="66"/>
    </row>
    <row r="5" spans="1:11" ht="21" customHeight="1">
      <c r="A5" s="19"/>
      <c r="B5" s="19"/>
      <c r="C5" s="19"/>
      <c r="D5" s="92"/>
      <c r="E5" s="281" t="s">
        <v>121</v>
      </c>
      <c r="F5" s="282"/>
      <c r="G5" s="282"/>
      <c r="H5" s="283" t="s">
        <v>122</v>
      </c>
      <c r="I5" s="287" t="s">
        <v>123</v>
      </c>
      <c r="J5" s="89"/>
      <c r="K5" s="166" t="s">
        <v>120</v>
      </c>
    </row>
    <row r="6" spans="1:11" s="28" customFormat="1" ht="21" customHeight="1">
      <c r="A6" s="24"/>
      <c r="B6" s="25"/>
      <c r="C6" s="26"/>
      <c r="D6" s="27"/>
      <c r="E6" s="146">
        <v>1</v>
      </c>
      <c r="F6" s="146">
        <v>0.5</v>
      </c>
      <c r="G6" s="146">
        <v>0</v>
      </c>
      <c r="H6" s="283"/>
      <c r="I6" s="288"/>
      <c r="J6" s="89"/>
      <c r="K6" s="167" t="s">
        <v>152</v>
      </c>
    </row>
    <row r="7" spans="1:11" s="28" customFormat="1" ht="22.5">
      <c r="A7" s="278" t="s">
        <v>15</v>
      </c>
      <c r="B7" s="278"/>
      <c r="C7" s="278"/>
      <c r="D7" s="279"/>
      <c r="E7" s="141" t="s">
        <v>16</v>
      </c>
      <c r="F7" s="141" t="s">
        <v>17</v>
      </c>
      <c r="G7" s="141" t="s">
        <v>18</v>
      </c>
      <c r="H7" s="283"/>
      <c r="I7" s="289"/>
      <c r="J7" s="89"/>
      <c r="K7" s="168" t="s">
        <v>151</v>
      </c>
    </row>
    <row r="8" spans="1:11" s="28" customFormat="1" ht="11.25" customHeight="1">
      <c r="A8" s="24"/>
      <c r="B8" s="280"/>
      <c r="C8" s="280"/>
      <c r="D8" s="280"/>
      <c r="E8" s="29"/>
      <c r="F8" s="29"/>
      <c r="G8" s="29"/>
      <c r="H8" s="82"/>
      <c r="I8" s="30"/>
      <c r="J8" s="31"/>
      <c r="K8" s="169"/>
    </row>
    <row r="9" spans="1:11" s="35" customFormat="1" ht="15">
      <c r="A9" s="32" t="s">
        <v>19</v>
      </c>
      <c r="B9" s="272" t="s">
        <v>103</v>
      </c>
      <c r="C9" s="272"/>
      <c r="D9" s="273"/>
      <c r="E9" s="274"/>
      <c r="F9" s="274"/>
      <c r="G9" s="274"/>
      <c r="H9" s="274"/>
      <c r="I9" s="33">
        <v>0.1</v>
      </c>
      <c r="J9" s="34"/>
      <c r="K9" s="165"/>
    </row>
    <row r="10" spans="1:11" s="23" customFormat="1" ht="25.5">
      <c r="A10" s="36" t="str">
        <f aca="true" t="shared" si="0" ref="A10:A16">IF(NOT(COUNTBLANK(E10:G10)=2),"!","")</f>
        <v>!</v>
      </c>
      <c r="B10" s="179" t="s">
        <v>20</v>
      </c>
      <c r="C10" s="180"/>
      <c r="D10" s="177" t="s">
        <v>83</v>
      </c>
      <c r="E10" s="129"/>
      <c r="F10" s="129"/>
      <c r="G10" s="40"/>
      <c r="H10" s="83">
        <v>0.15</v>
      </c>
      <c r="I10" s="42">
        <f aca="true" t="shared" si="1" ref="I10:I16">IF(ISBLANK($E10),IF(ISBLANK($F10),0,$F$6),$E$6)*$H10</f>
        <v>0</v>
      </c>
      <c r="J10" s="90"/>
      <c r="K10" s="143"/>
    </row>
    <row r="11" spans="1:11" s="23" customFormat="1" ht="89.25">
      <c r="A11" s="36" t="str">
        <f t="shared" si="0"/>
        <v>!</v>
      </c>
      <c r="B11" s="179" t="s">
        <v>21</v>
      </c>
      <c r="C11" s="180"/>
      <c r="D11" s="177" t="s">
        <v>199</v>
      </c>
      <c r="E11" s="129"/>
      <c r="F11" s="129"/>
      <c r="G11" s="40"/>
      <c r="H11" s="83">
        <v>0.2</v>
      </c>
      <c r="I11" s="42">
        <f t="shared" si="1"/>
        <v>0</v>
      </c>
      <c r="J11" s="90"/>
      <c r="K11" s="143"/>
    </row>
    <row r="12" spans="1:11" s="23" customFormat="1" ht="38.25">
      <c r="A12" s="36" t="str">
        <f t="shared" si="0"/>
        <v>!</v>
      </c>
      <c r="B12" s="179" t="s">
        <v>23</v>
      </c>
      <c r="C12" s="180"/>
      <c r="D12" s="177" t="s">
        <v>200</v>
      </c>
      <c r="E12" s="129"/>
      <c r="F12" s="129"/>
      <c r="G12" s="40"/>
      <c r="H12" s="83">
        <v>0.15</v>
      </c>
      <c r="I12" s="42">
        <f t="shared" si="1"/>
        <v>0</v>
      </c>
      <c r="J12" s="90"/>
      <c r="K12" s="143"/>
    </row>
    <row r="13" spans="1:11" s="23" customFormat="1" ht="51">
      <c r="A13" s="36" t="str">
        <f t="shared" si="0"/>
        <v>!</v>
      </c>
      <c r="B13" s="179" t="s">
        <v>25</v>
      </c>
      <c r="C13" s="180"/>
      <c r="D13" s="177" t="s">
        <v>183</v>
      </c>
      <c r="E13" s="129"/>
      <c r="F13" s="129"/>
      <c r="G13" s="40"/>
      <c r="H13" s="83">
        <v>0.2</v>
      </c>
      <c r="I13" s="42">
        <f t="shared" si="1"/>
        <v>0</v>
      </c>
      <c r="J13" s="90"/>
      <c r="K13" s="143"/>
    </row>
    <row r="14" spans="1:11" s="23" customFormat="1" ht="76.5">
      <c r="A14" s="36" t="str">
        <f t="shared" si="0"/>
        <v>!</v>
      </c>
      <c r="B14" s="179" t="s">
        <v>26</v>
      </c>
      <c r="C14" s="180"/>
      <c r="D14" s="177" t="s">
        <v>203</v>
      </c>
      <c r="E14" s="129"/>
      <c r="F14" s="129"/>
      <c r="G14" s="40"/>
      <c r="H14" s="83">
        <v>0.1</v>
      </c>
      <c r="I14" s="42">
        <f t="shared" si="1"/>
        <v>0</v>
      </c>
      <c r="J14" s="90"/>
      <c r="K14" s="143"/>
    </row>
    <row r="15" spans="1:11" s="23" customFormat="1" ht="38.25">
      <c r="A15" s="36" t="str">
        <f t="shared" si="0"/>
        <v>!</v>
      </c>
      <c r="B15" s="179" t="s">
        <v>27</v>
      </c>
      <c r="C15" s="184"/>
      <c r="D15" s="185" t="s">
        <v>160</v>
      </c>
      <c r="E15" s="129"/>
      <c r="F15" s="129"/>
      <c r="G15" s="124"/>
      <c r="H15" s="126">
        <v>0.1</v>
      </c>
      <c r="I15" s="127">
        <f t="shared" si="1"/>
        <v>0</v>
      </c>
      <c r="J15" s="90"/>
      <c r="K15" s="143"/>
    </row>
    <row r="16" spans="1:11" s="23" customFormat="1" ht="63.75">
      <c r="A16" s="36" t="str">
        <f t="shared" si="0"/>
        <v>!</v>
      </c>
      <c r="B16" s="179" t="s">
        <v>127</v>
      </c>
      <c r="C16" s="186"/>
      <c r="D16" s="177" t="s">
        <v>201</v>
      </c>
      <c r="E16" s="129"/>
      <c r="F16" s="129"/>
      <c r="G16" s="129"/>
      <c r="H16" s="130">
        <v>0.1</v>
      </c>
      <c r="I16" s="131">
        <f t="shared" si="1"/>
        <v>0</v>
      </c>
      <c r="J16" s="67"/>
      <c r="K16" s="143"/>
    </row>
    <row r="17" spans="1:11" s="23" customFormat="1" ht="12.75">
      <c r="A17" s="147"/>
      <c r="B17" s="181"/>
      <c r="C17" s="181"/>
      <c r="D17" s="187"/>
      <c r="E17" s="46"/>
      <c r="F17" s="46"/>
      <c r="G17" s="46"/>
      <c r="H17" s="128">
        <f>SUM(H10:H16)</f>
        <v>0.9999999999999999</v>
      </c>
      <c r="I17" s="79">
        <f>SUM(I10:I16)</f>
        <v>0</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5">
      <c r="A20" s="32" t="s">
        <v>28</v>
      </c>
      <c r="B20" s="290" t="s">
        <v>102</v>
      </c>
      <c r="C20" s="290"/>
      <c r="D20" s="291"/>
      <c r="E20" s="274"/>
      <c r="F20" s="274"/>
      <c r="G20" s="274"/>
      <c r="H20" s="274"/>
      <c r="I20" s="33">
        <v>0.1</v>
      </c>
      <c r="J20" s="34"/>
      <c r="K20" s="165"/>
    </row>
    <row r="21" spans="1:11" s="23" customFormat="1" ht="63.75">
      <c r="A21" s="36" t="str">
        <f aca="true" t="shared" si="2" ref="A21:A27">IF(NOT(COUNTBLANK(E21:G21)=2),"!","")</f>
        <v>!</v>
      </c>
      <c r="B21" s="179" t="s">
        <v>29</v>
      </c>
      <c r="C21" s="180"/>
      <c r="D21" s="177" t="s">
        <v>84</v>
      </c>
      <c r="E21" s="39"/>
      <c r="F21" s="39"/>
      <c r="G21" s="40"/>
      <c r="H21" s="83">
        <v>0.15</v>
      </c>
      <c r="I21" s="42">
        <f aca="true" t="shared" si="3" ref="I21:I27">IF(ISBLANK($E21),IF(ISBLANK($F21),0,$F$6),$E$6)*$H21</f>
        <v>0</v>
      </c>
      <c r="J21" s="90"/>
      <c r="K21" s="143"/>
    </row>
    <row r="22" spans="1:11" s="23" customFormat="1" ht="25.5">
      <c r="A22" s="36" t="str">
        <f t="shared" si="2"/>
        <v>!</v>
      </c>
      <c r="B22" s="179" t="s">
        <v>30</v>
      </c>
      <c r="C22" s="180"/>
      <c r="D22" s="177" t="s">
        <v>111</v>
      </c>
      <c r="E22" s="39"/>
      <c r="F22" s="39"/>
      <c r="G22" s="40"/>
      <c r="H22" s="83">
        <v>0.2</v>
      </c>
      <c r="I22" s="42">
        <f t="shared" si="3"/>
        <v>0</v>
      </c>
      <c r="J22" s="90"/>
      <c r="K22" s="143"/>
    </row>
    <row r="23" spans="1:11" s="23" customFormat="1" ht="38.25">
      <c r="A23" s="36" t="str">
        <f t="shared" si="2"/>
        <v>!</v>
      </c>
      <c r="B23" s="179" t="s">
        <v>31</v>
      </c>
      <c r="C23" s="180"/>
      <c r="D23" s="177" t="s">
        <v>113</v>
      </c>
      <c r="E23" s="39"/>
      <c r="F23" s="39"/>
      <c r="G23" s="40"/>
      <c r="H23" s="83">
        <v>0.1</v>
      </c>
      <c r="I23" s="42">
        <f t="shared" si="3"/>
        <v>0</v>
      </c>
      <c r="J23" s="90"/>
      <c r="K23" s="143"/>
    </row>
    <row r="24" spans="1:11" s="23" customFormat="1" ht="102">
      <c r="A24" s="36" t="str">
        <f t="shared" si="2"/>
        <v>!</v>
      </c>
      <c r="B24" s="179" t="s">
        <v>32</v>
      </c>
      <c r="C24" s="180"/>
      <c r="D24" s="177" t="s">
        <v>184</v>
      </c>
      <c r="E24" s="39"/>
      <c r="F24" s="39"/>
      <c r="G24" s="40"/>
      <c r="H24" s="83">
        <v>0.1</v>
      </c>
      <c r="I24" s="42">
        <f t="shared" si="3"/>
        <v>0</v>
      </c>
      <c r="J24" s="90"/>
      <c r="K24" s="143"/>
    </row>
    <row r="25" spans="1:11" s="23" customFormat="1" ht="38.25">
      <c r="A25" s="36" t="str">
        <f t="shared" si="2"/>
        <v>!</v>
      </c>
      <c r="B25" s="179" t="s">
        <v>33</v>
      </c>
      <c r="C25" s="180"/>
      <c r="D25" s="176" t="s">
        <v>128</v>
      </c>
      <c r="E25" s="39"/>
      <c r="F25" s="39"/>
      <c r="G25" s="40"/>
      <c r="H25" s="83">
        <v>0.15</v>
      </c>
      <c r="I25" s="42">
        <f t="shared" si="3"/>
        <v>0</v>
      </c>
      <c r="J25" s="90"/>
      <c r="K25" s="143"/>
    </row>
    <row r="26" spans="1:11" s="23" customFormat="1" ht="102">
      <c r="A26" s="74" t="str">
        <f t="shared" si="2"/>
        <v>!</v>
      </c>
      <c r="B26" s="182" t="s">
        <v>34</v>
      </c>
      <c r="C26" s="189"/>
      <c r="D26" s="177" t="s">
        <v>185</v>
      </c>
      <c r="E26" s="39"/>
      <c r="F26" s="39"/>
      <c r="G26" s="40"/>
      <c r="H26" s="83">
        <v>0.15</v>
      </c>
      <c r="I26" s="42">
        <f t="shared" si="3"/>
        <v>0</v>
      </c>
      <c r="J26" s="90"/>
      <c r="K26" s="143"/>
    </row>
    <row r="27" spans="1:11" s="23" customFormat="1" ht="76.5">
      <c r="A27" s="148" t="str">
        <f t="shared" si="2"/>
        <v>!</v>
      </c>
      <c r="B27" s="183" t="s">
        <v>35</v>
      </c>
      <c r="C27" s="180"/>
      <c r="D27" s="177" t="s">
        <v>186</v>
      </c>
      <c r="E27" s="39"/>
      <c r="F27" s="39"/>
      <c r="G27" s="39"/>
      <c r="H27" s="83">
        <v>0.15</v>
      </c>
      <c r="I27" s="42">
        <f t="shared" si="3"/>
        <v>0</v>
      </c>
      <c r="J27" s="90"/>
      <c r="K27" s="143"/>
    </row>
    <row r="28" spans="1:11" s="23" customFormat="1" ht="40.5" customHeight="1">
      <c r="A28" s="147"/>
      <c r="B28" s="44"/>
      <c r="C28" s="75"/>
      <c r="E28" s="46"/>
      <c r="F28" s="46"/>
      <c r="G28" s="46"/>
      <c r="H28" s="83">
        <f>SUM(H21:H27)</f>
        <v>1</v>
      </c>
      <c r="I28" s="41">
        <f>SUM(I21:I27)</f>
        <v>0</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6" t="s">
        <v>119</v>
      </c>
      <c r="C31" s="276"/>
      <c r="D31" s="276"/>
      <c r="E31" s="274"/>
      <c r="F31" s="274"/>
      <c r="G31" s="274"/>
      <c r="H31" s="274"/>
      <c r="I31" s="54">
        <v>0.1</v>
      </c>
      <c r="J31" s="34"/>
      <c r="K31" s="165"/>
    </row>
    <row r="32" spans="1:11" s="23" customFormat="1" ht="89.25">
      <c r="A32" s="36" t="str">
        <f aca="true" t="shared" si="4" ref="A32:A37">IF(NOT(COUNTBLANK(E32:G32)=2),"!","")</f>
        <v>!</v>
      </c>
      <c r="B32" s="179" t="s">
        <v>40</v>
      </c>
      <c r="C32" s="180"/>
      <c r="D32" s="177" t="s">
        <v>187</v>
      </c>
      <c r="E32" s="40"/>
      <c r="F32" s="39"/>
      <c r="G32" s="39"/>
      <c r="H32" s="83">
        <v>0.15</v>
      </c>
      <c r="I32" s="42">
        <f aca="true" t="shared" si="5" ref="I32:I37">IF(ISBLANK($E32),IF(ISBLANK($F32),0,$F$6),$E$6)*$H32</f>
        <v>0</v>
      </c>
      <c r="J32" s="90"/>
      <c r="K32" s="143"/>
    </row>
    <row r="33" spans="1:11" s="23" customFormat="1" ht="51">
      <c r="A33" s="36" t="str">
        <f t="shared" si="4"/>
        <v>!</v>
      </c>
      <c r="B33" s="179" t="s">
        <v>41</v>
      </c>
      <c r="C33" s="180"/>
      <c r="D33" s="177" t="s">
        <v>202</v>
      </c>
      <c r="E33" s="78"/>
      <c r="F33" s="78"/>
      <c r="G33" s="39"/>
      <c r="H33" s="83">
        <v>0.15</v>
      </c>
      <c r="I33" s="42">
        <f t="shared" si="5"/>
        <v>0</v>
      </c>
      <c r="J33" s="90"/>
      <c r="K33" s="143"/>
    </row>
    <row r="34" spans="1:11" s="23" customFormat="1" ht="38.25">
      <c r="A34" s="36" t="str">
        <f t="shared" si="4"/>
        <v>!</v>
      </c>
      <c r="B34" s="179" t="s">
        <v>42</v>
      </c>
      <c r="C34" s="180"/>
      <c r="D34" s="177" t="s">
        <v>129</v>
      </c>
      <c r="E34" s="78"/>
      <c r="F34" s="78"/>
      <c r="G34" s="39"/>
      <c r="H34" s="83">
        <v>0.15</v>
      </c>
      <c r="I34" s="42">
        <f t="shared" si="5"/>
        <v>0</v>
      </c>
      <c r="J34" s="90"/>
      <c r="K34" s="143"/>
    </row>
    <row r="35" spans="1:204" s="76" customFormat="1" ht="38.25">
      <c r="A35" s="36" t="str">
        <f t="shared" si="4"/>
        <v>!</v>
      </c>
      <c r="B35" s="179" t="s">
        <v>43</v>
      </c>
      <c r="C35" s="190"/>
      <c r="D35" s="177" t="s">
        <v>117</v>
      </c>
      <c r="E35" s="78"/>
      <c r="F35" s="78"/>
      <c r="G35" s="39"/>
      <c r="H35" s="83">
        <v>0.2</v>
      </c>
      <c r="I35" s="41">
        <f t="shared" si="5"/>
        <v>0</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t="str">
        <f t="shared" si="4"/>
        <v>!</v>
      </c>
      <c r="B36" s="179" t="s">
        <v>44</v>
      </c>
      <c r="C36" s="180"/>
      <c r="D36" s="177" t="s">
        <v>177</v>
      </c>
      <c r="E36" s="78"/>
      <c r="F36" s="78"/>
      <c r="G36" s="39"/>
      <c r="H36" s="83">
        <v>0.15</v>
      </c>
      <c r="I36" s="42">
        <f t="shared" si="5"/>
        <v>0</v>
      </c>
      <c r="J36" s="90"/>
      <c r="K36" s="143"/>
    </row>
    <row r="37" spans="1:11" s="21" customFormat="1" ht="102">
      <c r="A37" s="36" t="str">
        <f t="shared" si="4"/>
        <v>!</v>
      </c>
      <c r="B37" s="179" t="s">
        <v>85</v>
      </c>
      <c r="C37" s="193"/>
      <c r="D37" s="177" t="s">
        <v>178</v>
      </c>
      <c r="E37" s="78"/>
      <c r="F37" s="78"/>
      <c r="G37" s="78"/>
      <c r="H37" s="83">
        <v>0.2</v>
      </c>
      <c r="I37" s="42">
        <f t="shared" si="5"/>
        <v>0</v>
      </c>
      <c r="J37" s="90"/>
      <c r="K37" s="143"/>
    </row>
    <row r="38" spans="2:11" s="21" customFormat="1" ht="12.75">
      <c r="B38" s="194"/>
      <c r="C38" s="194"/>
      <c r="D38" s="195"/>
      <c r="E38" s="47"/>
      <c r="F38" s="47"/>
      <c r="G38" s="47"/>
      <c r="H38" s="83">
        <f>SUM(H32:H37)</f>
        <v>1</v>
      </c>
      <c r="I38" s="41">
        <f>SUM(I32:I37)</f>
        <v>0</v>
      </c>
      <c r="J38" s="56"/>
      <c r="K38" s="62"/>
    </row>
    <row r="39" spans="2:11" s="21" customFormat="1" ht="12.75">
      <c r="B39" s="196"/>
      <c r="C39" s="196"/>
      <c r="D39" s="195"/>
      <c r="E39" s="47"/>
      <c r="F39" s="47"/>
      <c r="G39" s="47"/>
      <c r="H39" s="84"/>
      <c r="I39" s="50"/>
      <c r="J39" s="56"/>
      <c r="K39" s="62"/>
    </row>
    <row r="40" spans="1:11" s="58" customFormat="1" ht="15">
      <c r="A40" s="32" t="s">
        <v>45</v>
      </c>
      <c r="B40" s="290" t="s">
        <v>97</v>
      </c>
      <c r="C40" s="290"/>
      <c r="D40" s="290"/>
      <c r="E40" s="274"/>
      <c r="F40" s="274"/>
      <c r="G40" s="274"/>
      <c r="H40" s="274"/>
      <c r="I40" s="33">
        <v>0.1</v>
      </c>
      <c r="J40" s="57"/>
      <c r="K40" s="170"/>
    </row>
    <row r="41" spans="1:11" s="23" customFormat="1" ht="51">
      <c r="A41" s="36" t="str">
        <f>IF(NOT(COUNTBLANK(E41:G41)=2),"!","")</f>
        <v>!</v>
      </c>
      <c r="B41" s="191" t="s">
        <v>46</v>
      </c>
      <c r="C41" s="180"/>
      <c r="D41" s="197" t="s">
        <v>86</v>
      </c>
      <c r="E41" s="39"/>
      <c r="F41" s="39"/>
      <c r="G41" s="39"/>
      <c r="H41" s="83">
        <v>0.25</v>
      </c>
      <c r="I41" s="42">
        <f>IF(ISBLANK($E41),IF(ISBLANK($F41),0,$F$6),$E$6)*$H41</f>
        <v>0</v>
      </c>
      <c r="J41" s="90"/>
      <c r="K41" s="143"/>
    </row>
    <row r="42" spans="1:11" s="23" customFormat="1" ht="38.25">
      <c r="A42" s="36" t="str">
        <f>IF(NOT(COUNTBLANK(E42:G42)=2),"!","")</f>
        <v>!</v>
      </c>
      <c r="B42" s="191" t="s">
        <v>48</v>
      </c>
      <c r="C42" s="192"/>
      <c r="D42" s="197" t="s">
        <v>130</v>
      </c>
      <c r="E42" s="39"/>
      <c r="F42" s="39"/>
      <c r="G42" s="39"/>
      <c r="H42" s="83">
        <v>0.25</v>
      </c>
      <c r="I42" s="42">
        <f>IF(ISBLANK($E42),IF(ISBLANK($F42),0,$F$6),$E$6)*$H42</f>
        <v>0</v>
      </c>
      <c r="J42" s="90"/>
      <c r="K42" s="143"/>
    </row>
    <row r="43" spans="1:11" s="23" customFormat="1" ht="25.5">
      <c r="A43" s="36" t="str">
        <f>IF(NOT(COUNTBLANK(E43:G43)=2),"!","")</f>
        <v>!</v>
      </c>
      <c r="B43" s="191" t="s">
        <v>50</v>
      </c>
      <c r="C43" s="192"/>
      <c r="D43" s="197" t="s">
        <v>51</v>
      </c>
      <c r="E43" s="39"/>
      <c r="F43" s="39"/>
      <c r="G43" s="39"/>
      <c r="H43" s="83">
        <v>0.25</v>
      </c>
      <c r="I43" s="42">
        <f>IF(ISBLANK($E43),IF(ISBLANK($F43),0,$F$6),$E$6)*$H43</f>
        <v>0</v>
      </c>
      <c r="J43" s="90"/>
      <c r="K43" s="143"/>
    </row>
    <row r="44" spans="1:11" s="23" customFormat="1" ht="38.25">
      <c r="A44" s="36" t="str">
        <f>IF(NOT(COUNTBLANK(E44:G44)=2),"!","")</f>
        <v>!</v>
      </c>
      <c r="B44" s="191" t="s">
        <v>52</v>
      </c>
      <c r="C44" s="180"/>
      <c r="D44" s="197" t="s">
        <v>175</v>
      </c>
      <c r="E44" s="39"/>
      <c r="F44" s="39"/>
      <c r="G44" s="39"/>
      <c r="H44" s="83">
        <v>0.25</v>
      </c>
      <c r="I44" s="42">
        <f>IF(ISBLANK($E44),IF(ISBLANK($F44),0,$F$6),$E$6)*$H44</f>
        <v>0</v>
      </c>
      <c r="J44" s="90"/>
      <c r="K44" s="143"/>
    </row>
    <row r="45" spans="1:11" s="49" customFormat="1" ht="12.75">
      <c r="A45" s="59"/>
      <c r="B45" s="60"/>
      <c r="C45" s="61"/>
      <c r="D45" s="62"/>
      <c r="E45" s="63"/>
      <c r="F45" s="63"/>
      <c r="G45" s="63"/>
      <c r="H45" s="83">
        <f>SUM(H41:H44)</f>
        <v>1</v>
      </c>
      <c r="I45" s="41">
        <f>SUM(I41:I44)</f>
        <v>0</v>
      </c>
      <c r="J45" s="64"/>
      <c r="K45" s="66"/>
    </row>
    <row r="46" spans="1:11" s="69" customFormat="1" ht="12" customHeight="1">
      <c r="A46" s="70"/>
      <c r="B46" s="286"/>
      <c r="C46" s="286"/>
      <c r="D46" s="286"/>
      <c r="E46" s="71"/>
      <c r="F46" s="71"/>
      <c r="G46" s="71"/>
      <c r="H46" s="85"/>
      <c r="I46" s="72"/>
      <c r="K46" s="171"/>
    </row>
    <row r="47" spans="1:11" s="35" customFormat="1" ht="15">
      <c r="A47" s="32" t="s">
        <v>53</v>
      </c>
      <c r="B47" s="272" t="s">
        <v>89</v>
      </c>
      <c r="C47" s="272"/>
      <c r="D47" s="272"/>
      <c r="E47" s="274"/>
      <c r="F47" s="274"/>
      <c r="G47" s="274"/>
      <c r="H47" s="274"/>
      <c r="I47" s="33">
        <v>0.2</v>
      </c>
      <c r="J47" s="34"/>
      <c r="K47" s="165"/>
    </row>
    <row r="48" spans="1:11" s="23" customFormat="1" ht="25.5">
      <c r="A48" s="36" t="str">
        <f aca="true" t="shared" si="6" ref="A48:A56">IF(NOT(COUNTBLANK(E48:G48)=2),"!","")</f>
        <v>!</v>
      </c>
      <c r="B48" s="137" t="s">
        <v>54</v>
      </c>
      <c r="C48" s="37"/>
      <c r="D48" s="174" t="s">
        <v>114</v>
      </c>
      <c r="E48" s="39"/>
      <c r="F48" s="39"/>
      <c r="G48" s="40"/>
      <c r="H48" s="86">
        <v>0.1</v>
      </c>
      <c r="I48" s="42">
        <f aca="true" t="shared" si="7" ref="I48:I56">IF(ISBLANK($E48),IF(ISBLANK($F48),0,$F$6),$E$6)*$H48</f>
        <v>0</v>
      </c>
      <c r="J48" s="90"/>
      <c r="K48" s="143"/>
    </row>
    <row r="49" spans="1:11" s="23" customFormat="1" ht="140.25">
      <c r="A49" s="36" t="str">
        <f t="shared" si="6"/>
        <v>!</v>
      </c>
      <c r="B49" s="137" t="s">
        <v>55</v>
      </c>
      <c r="C49" s="37"/>
      <c r="D49" s="174" t="s">
        <v>188</v>
      </c>
      <c r="E49" s="39"/>
      <c r="F49" s="39"/>
      <c r="G49" s="40"/>
      <c r="H49" s="83">
        <v>0.15</v>
      </c>
      <c r="I49" s="42">
        <f t="shared" si="7"/>
        <v>0</v>
      </c>
      <c r="J49" s="90"/>
      <c r="K49" s="143"/>
    </row>
    <row r="50" spans="1:11" s="23" customFormat="1" ht="50.25" customHeight="1">
      <c r="A50" s="36" t="str">
        <f t="shared" si="6"/>
        <v>!</v>
      </c>
      <c r="B50" s="137" t="s">
        <v>56</v>
      </c>
      <c r="C50" s="37"/>
      <c r="D50" s="174" t="s">
        <v>57</v>
      </c>
      <c r="E50" s="39"/>
      <c r="F50" s="39"/>
      <c r="G50" s="40"/>
      <c r="H50" s="83">
        <v>0.1</v>
      </c>
      <c r="I50" s="42">
        <f t="shared" si="7"/>
        <v>0</v>
      </c>
      <c r="J50" s="90"/>
      <c r="K50" s="143"/>
    </row>
    <row r="51" spans="1:11" s="23" customFormat="1" ht="44.25" customHeight="1">
      <c r="A51" s="36" t="str">
        <f t="shared" si="6"/>
        <v>!</v>
      </c>
      <c r="B51" s="137" t="s">
        <v>58</v>
      </c>
      <c r="C51" s="38"/>
      <c r="D51" s="174" t="s">
        <v>171</v>
      </c>
      <c r="E51" s="39"/>
      <c r="F51" s="39"/>
      <c r="G51" s="40"/>
      <c r="H51" s="83">
        <v>0.1</v>
      </c>
      <c r="I51" s="42">
        <f t="shared" si="7"/>
        <v>0</v>
      </c>
      <c r="J51" s="90"/>
      <c r="K51" s="143"/>
    </row>
    <row r="52" spans="1:11" s="23" customFormat="1" ht="102">
      <c r="A52" s="36" t="str">
        <f t="shared" si="6"/>
        <v>!</v>
      </c>
      <c r="B52" s="137" t="s">
        <v>59</v>
      </c>
      <c r="C52" s="37"/>
      <c r="D52" s="178" t="s">
        <v>172</v>
      </c>
      <c r="E52" s="39"/>
      <c r="F52" s="39"/>
      <c r="G52" s="39"/>
      <c r="H52" s="83">
        <v>0.1</v>
      </c>
      <c r="I52" s="42">
        <f t="shared" si="7"/>
        <v>0</v>
      </c>
      <c r="J52" s="90"/>
      <c r="K52" s="143"/>
    </row>
    <row r="53" spans="1:11" s="23" customFormat="1" ht="63.75">
      <c r="A53" s="36" t="str">
        <f t="shared" si="6"/>
        <v>!</v>
      </c>
      <c r="B53" s="137" t="s">
        <v>60</v>
      </c>
      <c r="C53" s="37"/>
      <c r="D53" s="178" t="s">
        <v>173</v>
      </c>
      <c r="E53" s="39"/>
      <c r="F53" s="39"/>
      <c r="G53" s="39"/>
      <c r="H53" s="83">
        <v>0.1</v>
      </c>
      <c r="I53" s="42">
        <f t="shared" si="7"/>
        <v>0</v>
      </c>
      <c r="J53" s="90"/>
      <c r="K53" s="143"/>
    </row>
    <row r="54" spans="1:11" s="23" customFormat="1" ht="63.75">
      <c r="A54" s="36" t="str">
        <f t="shared" si="6"/>
        <v>!</v>
      </c>
      <c r="B54" s="137" t="s">
        <v>61</v>
      </c>
      <c r="C54" s="37"/>
      <c r="D54" s="178" t="s">
        <v>189</v>
      </c>
      <c r="E54" s="39"/>
      <c r="F54" s="39"/>
      <c r="G54" s="39"/>
      <c r="H54" s="83">
        <v>0.1</v>
      </c>
      <c r="I54" s="42">
        <f t="shared" si="7"/>
        <v>0</v>
      </c>
      <c r="J54" s="90"/>
      <c r="K54" s="143"/>
    </row>
    <row r="55" spans="1:11" s="23" customFormat="1" ht="51">
      <c r="A55" s="36" t="str">
        <f t="shared" si="6"/>
        <v>!</v>
      </c>
      <c r="B55" s="137" t="s">
        <v>62</v>
      </c>
      <c r="C55" s="37"/>
      <c r="D55" s="178" t="s">
        <v>174</v>
      </c>
      <c r="E55" s="39"/>
      <c r="F55" s="39"/>
      <c r="G55" s="39"/>
      <c r="H55" s="83">
        <v>0.15</v>
      </c>
      <c r="I55" s="42">
        <f t="shared" si="7"/>
        <v>0</v>
      </c>
      <c r="J55" s="90"/>
      <c r="K55" s="143"/>
    </row>
    <row r="56" spans="1:11" s="23" customFormat="1" ht="63.75">
      <c r="A56" s="36" t="str">
        <f t="shared" si="6"/>
        <v>!</v>
      </c>
      <c r="B56" s="137" t="s">
        <v>63</v>
      </c>
      <c r="C56" s="37"/>
      <c r="D56" s="178" t="s">
        <v>190</v>
      </c>
      <c r="E56" s="39"/>
      <c r="F56" s="39"/>
      <c r="G56" s="39"/>
      <c r="H56" s="83">
        <v>0.1</v>
      </c>
      <c r="I56" s="42">
        <f t="shared" si="7"/>
        <v>0</v>
      </c>
      <c r="J56" s="90"/>
      <c r="K56" s="143"/>
    </row>
    <row r="57" spans="1:11" s="23" customFormat="1" ht="12.75">
      <c r="A57" s="43"/>
      <c r="B57" s="65"/>
      <c r="C57" s="44"/>
      <c r="D57" s="95"/>
      <c r="E57" s="46"/>
      <c r="F57" s="46"/>
      <c r="G57" s="46"/>
      <c r="H57" s="83">
        <f>SUM(H48:H56)</f>
        <v>0.9999999999999999</v>
      </c>
      <c r="I57" s="41">
        <f>SUM(I48:I56)</f>
        <v>0</v>
      </c>
      <c r="J57" s="90"/>
      <c r="K57" s="66"/>
    </row>
    <row r="58" spans="2:11" s="21" customFormat="1" ht="12.75">
      <c r="B58" s="68"/>
      <c r="C58" s="68"/>
      <c r="E58" s="47"/>
      <c r="F58" s="47"/>
      <c r="G58" s="47"/>
      <c r="H58" s="84"/>
      <c r="I58" s="50"/>
      <c r="J58" s="56"/>
      <c r="K58" s="62"/>
    </row>
    <row r="59" spans="1:11" s="35" customFormat="1" ht="15">
      <c r="A59" s="32" t="s">
        <v>64</v>
      </c>
      <c r="B59" s="285" t="s">
        <v>94</v>
      </c>
      <c r="C59" s="285"/>
      <c r="D59" s="285"/>
      <c r="E59" s="292"/>
      <c r="F59" s="292"/>
      <c r="G59" s="292"/>
      <c r="H59" s="292"/>
      <c r="I59" s="54">
        <v>0.2</v>
      </c>
      <c r="J59" s="34"/>
      <c r="K59" s="165"/>
    </row>
    <row r="60" spans="1:11" s="35" customFormat="1" ht="76.5">
      <c r="A60" s="36" t="str">
        <f aca="true" t="shared" si="8" ref="A60:A69">IF(NOT(COUNTBLANK(E60:G60)=2),"!","")</f>
        <v>!</v>
      </c>
      <c r="B60" s="179" t="s">
        <v>65</v>
      </c>
      <c r="C60" s="199"/>
      <c r="D60" s="177" t="s">
        <v>155</v>
      </c>
      <c r="E60" s="129"/>
      <c r="F60" s="129"/>
      <c r="G60" s="129"/>
      <c r="H60" s="130">
        <v>0.1</v>
      </c>
      <c r="I60" s="131">
        <f aca="true" t="shared" si="9" ref="I60:I69">IF(ISBLANK($E60),IF(ISBLANK($F60),0,$F$6),$E$6)*$H60</f>
        <v>0</v>
      </c>
      <c r="J60" s="34"/>
      <c r="K60" s="143"/>
    </row>
    <row r="61" spans="1:11" s="23" customFormat="1" ht="102">
      <c r="A61" s="36" t="str">
        <f t="shared" si="8"/>
        <v>!</v>
      </c>
      <c r="B61" s="179" t="s">
        <v>66</v>
      </c>
      <c r="C61" s="180"/>
      <c r="D61" s="177" t="s">
        <v>191</v>
      </c>
      <c r="E61" s="129"/>
      <c r="F61" s="154"/>
      <c r="G61" s="155"/>
      <c r="H61" s="128">
        <v>0.1</v>
      </c>
      <c r="I61" s="156">
        <f t="shared" si="9"/>
        <v>0</v>
      </c>
      <c r="J61" s="90"/>
      <c r="K61" s="143"/>
    </row>
    <row r="62" spans="1:11" s="23" customFormat="1" ht="51">
      <c r="A62" s="36" t="str">
        <f t="shared" si="8"/>
        <v>!</v>
      </c>
      <c r="B62" s="179" t="s">
        <v>67</v>
      </c>
      <c r="C62" s="180"/>
      <c r="D62" s="177" t="s">
        <v>131</v>
      </c>
      <c r="E62" s="129"/>
      <c r="F62" s="39"/>
      <c r="G62" s="40"/>
      <c r="H62" s="83">
        <v>0.05</v>
      </c>
      <c r="I62" s="42">
        <f t="shared" si="9"/>
        <v>0</v>
      </c>
      <c r="J62" s="90"/>
      <c r="K62" s="143"/>
    </row>
    <row r="63" spans="1:11" s="23" customFormat="1" ht="51">
      <c r="A63" s="36" t="str">
        <f t="shared" si="8"/>
        <v>!</v>
      </c>
      <c r="B63" s="179" t="s">
        <v>68</v>
      </c>
      <c r="C63" s="180"/>
      <c r="D63" s="177" t="s">
        <v>161</v>
      </c>
      <c r="E63" s="129"/>
      <c r="F63" s="39"/>
      <c r="G63" s="40"/>
      <c r="H63" s="83">
        <v>0.1</v>
      </c>
      <c r="I63" s="42">
        <f t="shared" si="9"/>
        <v>0</v>
      </c>
      <c r="J63" s="90"/>
      <c r="K63" s="143"/>
    </row>
    <row r="64" spans="1:11" s="23" customFormat="1" ht="38.25">
      <c r="A64" s="36" t="str">
        <f t="shared" si="8"/>
        <v>!</v>
      </c>
      <c r="B64" s="179" t="s">
        <v>69</v>
      </c>
      <c r="C64" s="180"/>
      <c r="D64" s="177" t="s">
        <v>167</v>
      </c>
      <c r="E64" s="129"/>
      <c r="F64" s="39"/>
      <c r="G64" s="40"/>
      <c r="H64" s="83">
        <v>0.1</v>
      </c>
      <c r="I64" s="42">
        <f t="shared" si="9"/>
        <v>0</v>
      </c>
      <c r="J64" s="90"/>
      <c r="K64" s="143"/>
    </row>
    <row r="65" spans="1:11" s="23" customFormat="1" ht="63.75">
      <c r="A65" s="36" t="str">
        <f t="shared" si="8"/>
        <v>!</v>
      </c>
      <c r="B65" s="179" t="s">
        <v>70</v>
      </c>
      <c r="C65" s="198"/>
      <c r="D65" s="177" t="s">
        <v>192</v>
      </c>
      <c r="E65" s="129"/>
      <c r="F65" s="39"/>
      <c r="G65" s="40"/>
      <c r="H65" s="83">
        <v>0.15</v>
      </c>
      <c r="I65" s="42">
        <f t="shared" si="9"/>
        <v>0</v>
      </c>
      <c r="J65" s="90"/>
      <c r="K65" s="143"/>
    </row>
    <row r="66" spans="1:11" s="23" customFormat="1" ht="38.25">
      <c r="A66" s="36" t="str">
        <f t="shared" si="8"/>
        <v>!</v>
      </c>
      <c r="B66" s="179" t="s">
        <v>71</v>
      </c>
      <c r="C66" s="198"/>
      <c r="D66" s="177" t="s">
        <v>169</v>
      </c>
      <c r="E66" s="129"/>
      <c r="F66" s="39"/>
      <c r="G66" s="40"/>
      <c r="H66" s="83">
        <v>0.15</v>
      </c>
      <c r="I66" s="42">
        <f t="shared" si="9"/>
        <v>0</v>
      </c>
      <c r="J66" s="90"/>
      <c r="K66" s="143"/>
    </row>
    <row r="67" spans="1:11" s="23" customFormat="1" ht="89.25">
      <c r="A67" s="36" t="str">
        <f t="shared" si="8"/>
        <v>!</v>
      </c>
      <c r="B67" s="179" t="s">
        <v>73</v>
      </c>
      <c r="C67" s="184"/>
      <c r="D67" s="185" t="s">
        <v>72</v>
      </c>
      <c r="E67" s="129"/>
      <c r="F67" s="124"/>
      <c r="G67" s="125"/>
      <c r="H67" s="126">
        <v>0.1</v>
      </c>
      <c r="I67" s="127">
        <f t="shared" si="9"/>
        <v>0</v>
      </c>
      <c r="J67" s="90"/>
      <c r="K67" s="143"/>
    </row>
    <row r="68" spans="1:11" s="66" customFormat="1" ht="63.75">
      <c r="A68" s="36" t="str">
        <f t="shared" si="8"/>
        <v>!</v>
      </c>
      <c r="B68" s="179" t="s">
        <v>149</v>
      </c>
      <c r="C68" s="186"/>
      <c r="D68" s="177" t="s">
        <v>109</v>
      </c>
      <c r="E68" s="129"/>
      <c r="F68" s="129"/>
      <c r="G68" s="129"/>
      <c r="H68" s="130">
        <v>0.1</v>
      </c>
      <c r="I68" s="131">
        <f t="shared" si="9"/>
        <v>0</v>
      </c>
      <c r="J68" s="67"/>
      <c r="K68" s="143"/>
    </row>
    <row r="69" spans="1:11" s="66" customFormat="1" ht="51">
      <c r="A69" s="36" t="str">
        <f t="shared" si="8"/>
        <v>!</v>
      </c>
      <c r="B69" s="179" t="s">
        <v>150</v>
      </c>
      <c r="C69" s="181"/>
      <c r="D69" s="177" t="s">
        <v>132</v>
      </c>
      <c r="E69" s="129"/>
      <c r="F69" s="129"/>
      <c r="G69" s="129"/>
      <c r="H69" s="130">
        <v>0.05</v>
      </c>
      <c r="I69" s="131">
        <f t="shared" si="9"/>
        <v>0</v>
      </c>
      <c r="J69" s="67"/>
      <c r="K69" s="143"/>
    </row>
    <row r="70" spans="1:11" s="23" customFormat="1" ht="12.75">
      <c r="A70" s="43"/>
      <c r="B70" s="65"/>
      <c r="C70" s="45"/>
      <c r="D70" s="94"/>
      <c r="E70" s="46"/>
      <c r="F70" s="46"/>
      <c r="G70" s="46"/>
      <c r="H70" s="128">
        <f>SUM(H60:H69)</f>
        <v>1</v>
      </c>
      <c r="I70" s="79">
        <f>SUM(I60:I69)</f>
        <v>0</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84" t="s">
        <v>118</v>
      </c>
      <c r="C72" s="284"/>
      <c r="D72" s="284"/>
      <c r="E72" s="284"/>
      <c r="F72" s="284"/>
      <c r="G72" s="284"/>
      <c r="H72" s="284"/>
      <c r="I72" s="133">
        <v>0.1</v>
      </c>
      <c r="J72" s="136"/>
      <c r="K72" s="170"/>
    </row>
    <row r="73" spans="1:11" s="23" customFormat="1" ht="51">
      <c r="A73" s="36" t="str">
        <f>IF(NOT(COUNTBLANK(E73:G73)=2),"!","")</f>
        <v>!</v>
      </c>
      <c r="B73" s="77" t="s">
        <v>75</v>
      </c>
      <c r="C73" s="38"/>
      <c r="D73" s="174" t="s">
        <v>76</v>
      </c>
      <c r="E73" s="40"/>
      <c r="F73" s="39"/>
      <c r="G73" s="39"/>
      <c r="H73" s="83">
        <v>0.2</v>
      </c>
      <c r="I73" s="42">
        <f>IF(ISBLANK($E73),IF(ISBLANK($F73),0,$F$6),$E$6)*$H73</f>
        <v>0</v>
      </c>
      <c r="J73" s="90"/>
      <c r="K73" s="143"/>
    </row>
    <row r="74" spans="1:11" s="23" customFormat="1" ht="25.5">
      <c r="A74" s="36" t="str">
        <f>IF(NOT(COUNTBLANK(E74:G74)=2),"!","")</f>
        <v>!</v>
      </c>
      <c r="B74" s="77" t="s">
        <v>77</v>
      </c>
      <c r="C74" s="38"/>
      <c r="D74" s="174" t="s">
        <v>78</v>
      </c>
      <c r="E74" s="40"/>
      <c r="F74" s="39"/>
      <c r="G74" s="39"/>
      <c r="H74" s="83">
        <v>0.2</v>
      </c>
      <c r="I74" s="42">
        <f>IF(ISBLANK($E74),IF(ISBLANK($F74),0,$F$6),$E$6)*$H74</f>
        <v>0</v>
      </c>
      <c r="J74" s="90"/>
      <c r="K74" s="143"/>
    </row>
    <row r="75" spans="1:11" s="23" customFormat="1" ht="51">
      <c r="A75" s="36" t="str">
        <f>IF(NOT(COUNTBLANK(E75:G75)=2),"!","")</f>
        <v>!</v>
      </c>
      <c r="B75" s="77" t="s">
        <v>79</v>
      </c>
      <c r="C75" s="38"/>
      <c r="D75" s="174" t="s">
        <v>80</v>
      </c>
      <c r="E75" s="125"/>
      <c r="F75" s="124"/>
      <c r="G75" s="124"/>
      <c r="H75" s="83">
        <v>0.2</v>
      </c>
      <c r="I75" s="42">
        <f>IF(ISBLANK($E75),IF(ISBLANK($F75),0,$F$6),$E$6)*$H75</f>
        <v>0</v>
      </c>
      <c r="J75" s="90"/>
      <c r="K75" s="143"/>
    </row>
    <row r="76" spans="1:11" s="23" customFormat="1" ht="38.25">
      <c r="A76" s="36" t="str">
        <f>IF(NOT(COUNTBLANK(E76:G76)=2),"!","")</f>
        <v>!</v>
      </c>
      <c r="B76" s="159" t="s">
        <v>134</v>
      </c>
      <c r="C76" s="160"/>
      <c r="D76" s="178" t="s">
        <v>163</v>
      </c>
      <c r="E76" s="129"/>
      <c r="F76" s="129"/>
      <c r="G76" s="129"/>
      <c r="H76" s="83">
        <v>0.2</v>
      </c>
      <c r="I76" s="42">
        <f>IF(ISBLANK($E76),IF(ISBLANK($F76),0,$F$6),$E$6)*$H76</f>
        <v>0</v>
      </c>
      <c r="J76" s="67"/>
      <c r="K76" s="143"/>
    </row>
    <row r="77" spans="1:11" s="23" customFormat="1" ht="63.75">
      <c r="A77" s="36" t="str">
        <f>IF(NOT(COUNTBLANK(E77:G77)=2),"!","")</f>
        <v>!</v>
      </c>
      <c r="B77" s="161" t="s">
        <v>135</v>
      </c>
      <c r="C77" s="162"/>
      <c r="D77" s="175" t="s">
        <v>164</v>
      </c>
      <c r="E77" s="129"/>
      <c r="F77" s="129"/>
      <c r="G77" s="129"/>
      <c r="H77" s="83">
        <v>0.2</v>
      </c>
      <c r="I77" s="42">
        <f>IF(ISBLANK($E77),IF(ISBLANK($F77),0,$F$6),$E$6)*$H77</f>
        <v>0</v>
      </c>
      <c r="J77" s="67"/>
      <c r="K77" s="143"/>
    </row>
    <row r="78" spans="8:9" ht="12.75">
      <c r="H78" s="83">
        <f>SUM(H73:H77)</f>
        <v>1</v>
      </c>
      <c r="I78" s="42">
        <f>SUM(I73:I77)</f>
        <v>0</v>
      </c>
    </row>
    <row r="82" spans="1:9" ht="12.75" customHeight="1">
      <c r="A82" s="284" t="s">
        <v>133</v>
      </c>
      <c r="B82" s="284"/>
      <c r="C82" s="284"/>
      <c r="D82" s="284"/>
      <c r="E82" s="284"/>
      <c r="F82" s="284"/>
      <c r="G82" s="284"/>
      <c r="I82" s="133">
        <v>0.1</v>
      </c>
    </row>
    <row r="83" spans="1:11" ht="63.75">
      <c r="A83" s="163"/>
      <c r="B83" s="164" t="s">
        <v>136</v>
      </c>
      <c r="D83" s="172" t="s">
        <v>156</v>
      </c>
      <c r="E83" s="152"/>
      <c r="F83" s="152"/>
      <c r="G83" s="152"/>
      <c r="H83" s="83">
        <v>0.25</v>
      </c>
      <c r="I83" s="42">
        <f>IF(ISBLANK($E83),IF(ISBLANK($F83),0,$F$6),$E$6)*$H83</f>
        <v>0</v>
      </c>
      <c r="K83" s="143"/>
    </row>
    <row r="84" spans="1:11" ht="63.75">
      <c r="A84" s="163"/>
      <c r="B84" s="164" t="s">
        <v>137</v>
      </c>
      <c r="D84" s="172" t="s">
        <v>198</v>
      </c>
      <c r="E84" s="152"/>
      <c r="F84" s="152"/>
      <c r="G84" s="152"/>
      <c r="H84" s="83">
        <v>0.2</v>
      </c>
      <c r="I84" s="42">
        <f>IF(ISBLANK($E84),IF(ISBLANK($F84),0,$F$6),$E$6)*$H84</f>
        <v>0</v>
      </c>
      <c r="K84" s="143"/>
    </row>
    <row r="85" spans="1:11" ht="51">
      <c r="A85" s="163"/>
      <c r="B85" s="164" t="s">
        <v>138</v>
      </c>
      <c r="D85" s="172" t="s">
        <v>157</v>
      </c>
      <c r="E85" s="152"/>
      <c r="F85" s="152"/>
      <c r="G85" s="152"/>
      <c r="H85" s="83">
        <v>0.25</v>
      </c>
      <c r="I85" s="42">
        <f>IF(ISBLANK($E85),IF(ISBLANK($F85),0,$F$6),$E$6)*$H85</f>
        <v>0</v>
      </c>
      <c r="K85" s="143"/>
    </row>
    <row r="86" spans="1:11" ht="51">
      <c r="A86" s="163"/>
      <c r="B86" s="164" t="s">
        <v>139</v>
      </c>
      <c r="D86" s="172" t="s">
        <v>158</v>
      </c>
      <c r="E86" s="152"/>
      <c r="F86" s="152"/>
      <c r="G86" s="152"/>
      <c r="H86" s="83">
        <v>0.2</v>
      </c>
      <c r="I86" s="42">
        <f>IF(ISBLANK($E86),IF(ISBLANK($F86),0,$F$6),$E$6)*$H86</f>
        <v>0</v>
      </c>
      <c r="K86" s="143"/>
    </row>
    <row r="87" spans="1:11" ht="51">
      <c r="A87" s="163"/>
      <c r="B87" s="164" t="s">
        <v>140</v>
      </c>
      <c r="D87" s="172" t="s">
        <v>159</v>
      </c>
      <c r="E87" s="152"/>
      <c r="F87" s="152"/>
      <c r="G87" s="152"/>
      <c r="H87" s="83">
        <v>0.1</v>
      </c>
      <c r="I87" s="42">
        <f>IF(ISBLANK($E87),IF(ISBLANK($F87),0,$F$6),$E$6)*$H87</f>
        <v>0</v>
      </c>
      <c r="K87" s="143"/>
    </row>
    <row r="88" spans="8:9" ht="12.75">
      <c r="H88" s="83">
        <f>SUM(H83:H87)</f>
        <v>0.9999999999999999</v>
      </c>
      <c r="I88" s="42">
        <f>SUM(I83:I87)</f>
        <v>0</v>
      </c>
    </row>
  </sheetData>
  <sheetProtection selectLockedCells="1" selectUnlockedCells="1"/>
  <mergeCells count="21">
    <mergeCell ref="E59:H59"/>
    <mergeCell ref="H5:H7"/>
    <mergeCell ref="E47:H47"/>
    <mergeCell ref="B20:D20"/>
    <mergeCell ref="B9:D9"/>
    <mergeCell ref="A82:G82"/>
    <mergeCell ref="B72:H72"/>
    <mergeCell ref="B31:D31"/>
    <mergeCell ref="E31:H31"/>
    <mergeCell ref="E40:H40"/>
    <mergeCell ref="E20:H20"/>
    <mergeCell ref="E9:H9"/>
    <mergeCell ref="B47:D47"/>
    <mergeCell ref="B59:D59"/>
    <mergeCell ref="B46:D46"/>
    <mergeCell ref="E3:I3"/>
    <mergeCell ref="I5:I7"/>
    <mergeCell ref="B40:D40"/>
    <mergeCell ref="A7:D7"/>
    <mergeCell ref="B8:D8"/>
    <mergeCell ref="E5:G5"/>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N25" activeCellId="7" sqref="D9 D17 D25 I8 I26 N9 N17 N25"/>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3.25">
      <c r="C1" s="204" t="s">
        <v>154</v>
      </c>
      <c r="D1" s="204"/>
      <c r="E1" s="204"/>
      <c r="F1" s="204"/>
      <c r="G1" s="204"/>
      <c r="H1" s="204"/>
      <c r="I1" s="204"/>
      <c r="J1" s="204"/>
      <c r="K1" s="204"/>
      <c r="L1" s="204"/>
      <c r="M1" s="204"/>
      <c r="N1" s="204"/>
      <c r="O1" s="204"/>
      <c r="Q1" s="205"/>
      <c r="R1" s="205"/>
      <c r="S1" s="205"/>
      <c r="T1" s="205"/>
    </row>
    <row r="2" spans="2:20" s="208" customFormat="1" ht="23.25" customHeight="1">
      <c r="B2" s="206"/>
      <c r="C2" s="296" t="s">
        <v>0</v>
      </c>
      <c r="D2" s="296"/>
      <c r="E2" s="296"/>
      <c r="F2" s="296"/>
      <c r="G2" s="296"/>
      <c r="H2" s="296"/>
      <c r="I2" s="296"/>
      <c r="J2" s="296"/>
      <c r="K2" s="296"/>
      <c r="L2" s="296"/>
      <c r="M2" s="296"/>
      <c r="N2" s="296"/>
      <c r="O2" s="296"/>
      <c r="P2" s="207"/>
      <c r="Q2" s="207"/>
      <c r="R2" s="207"/>
      <c r="S2" s="207"/>
      <c r="T2" s="207"/>
    </row>
    <row r="3" spans="3:20" s="209" customFormat="1" ht="20.25">
      <c r="C3" s="296" t="s">
        <v>87</v>
      </c>
      <c r="D3" s="296"/>
      <c r="E3" s="296"/>
      <c r="F3" s="296"/>
      <c r="G3" s="296"/>
      <c r="H3" s="296"/>
      <c r="I3" s="296"/>
      <c r="J3" s="296"/>
      <c r="K3" s="296"/>
      <c r="L3" s="296"/>
      <c r="M3" s="296"/>
      <c r="N3" s="296"/>
      <c r="O3" s="296"/>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93" t="s">
        <v>88</v>
      </c>
      <c r="H5" s="293"/>
      <c r="I5" s="293"/>
      <c r="J5" s="293"/>
      <c r="P5" s="217"/>
      <c r="Q5" s="217"/>
      <c r="R5" s="217"/>
      <c r="S5" s="217"/>
      <c r="T5" s="217"/>
    </row>
    <row r="6" spans="2:20" s="220" customFormat="1" ht="33" customHeight="1">
      <c r="B6" s="219"/>
      <c r="C6" s="297" t="s">
        <v>89</v>
      </c>
      <c r="D6" s="297"/>
      <c r="E6" s="297"/>
      <c r="G6" s="293"/>
      <c r="H6" s="293"/>
      <c r="I6" s="293"/>
      <c r="J6" s="293"/>
      <c r="L6" s="293" t="s">
        <v>90</v>
      </c>
      <c r="M6" s="293"/>
      <c r="N6" s="293"/>
      <c r="O6" s="293"/>
      <c r="Q6" s="221"/>
      <c r="R6" s="221"/>
      <c r="S6" s="221"/>
      <c r="T6" s="221"/>
    </row>
    <row r="7" spans="2:20" s="220" customFormat="1" ht="34.5" customHeight="1">
      <c r="B7" s="222"/>
      <c r="C7" s="297"/>
      <c r="D7" s="297"/>
      <c r="E7" s="297"/>
      <c r="G7" s="223"/>
      <c r="H7" s="224"/>
      <c r="I7" s="225" t="s">
        <v>91</v>
      </c>
      <c r="J7" s="226"/>
      <c r="L7" s="293"/>
      <c r="M7" s="293"/>
      <c r="N7" s="293"/>
      <c r="O7" s="293"/>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0.8999999999999999</v>
      </c>
      <c r="J9" s="228"/>
      <c r="L9" s="223"/>
      <c r="M9" s="217" t="s">
        <v>92</v>
      </c>
      <c r="N9" s="227">
        <f>'two-tier system'!I35</f>
        <v>0.1</v>
      </c>
      <c r="O9" s="228"/>
      <c r="Q9" s="224"/>
      <c r="R9" s="217"/>
      <c r="S9" s="227"/>
      <c r="T9" s="227"/>
    </row>
    <row r="10" spans="2:18" s="220" customFormat="1" ht="15" customHeight="1">
      <c r="B10" s="223"/>
      <c r="C10" s="217" t="s">
        <v>93</v>
      </c>
      <c r="D10" s="230">
        <f>'two-tier system'!I58</f>
        <v>0.9999999999999999</v>
      </c>
      <c r="E10" s="228"/>
      <c r="G10" s="231"/>
      <c r="H10" s="232"/>
      <c r="I10" s="233"/>
      <c r="J10" s="234"/>
      <c r="L10" s="223"/>
      <c r="M10" s="217" t="s">
        <v>93</v>
      </c>
      <c r="N10" s="230">
        <f>'two-tier system'!I41</f>
        <v>1</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99" t="s">
        <v>94</v>
      </c>
      <c r="D14" s="299"/>
      <c r="E14" s="299"/>
      <c r="G14" s="300" t="s">
        <v>95</v>
      </c>
      <c r="H14" s="300"/>
      <c r="I14" s="300"/>
      <c r="J14" s="300"/>
      <c r="L14" s="293" t="s">
        <v>96</v>
      </c>
      <c r="M14" s="293"/>
      <c r="N14" s="293"/>
      <c r="O14" s="293"/>
      <c r="Q14" s="221"/>
      <c r="R14" s="221"/>
      <c r="S14" s="221"/>
      <c r="T14" s="221"/>
    </row>
    <row r="15" spans="2:20" s="220" customFormat="1" ht="42.75" customHeight="1">
      <c r="B15" s="240"/>
      <c r="C15" s="299"/>
      <c r="D15" s="299"/>
      <c r="E15" s="299"/>
      <c r="G15" s="300"/>
      <c r="H15" s="300"/>
      <c r="I15" s="300"/>
      <c r="J15" s="300"/>
      <c r="L15" s="293"/>
      <c r="M15" s="293"/>
      <c r="N15" s="293"/>
      <c r="O15" s="293"/>
      <c r="Q15" s="221"/>
      <c r="R15" s="221"/>
      <c r="S15" s="221"/>
      <c r="T15" s="221"/>
    </row>
    <row r="16" spans="2:20" s="220" customFormat="1" ht="15.75" customHeight="1">
      <c r="B16" s="223"/>
      <c r="C16" s="224"/>
      <c r="D16" s="225" t="s">
        <v>91</v>
      </c>
      <c r="E16" s="226"/>
      <c r="G16" s="223"/>
      <c r="H16" s="225" t="s">
        <v>81</v>
      </c>
      <c r="I16" s="230">
        <f>+(D9*D10)+(I8*I9)+(N9*N10)+(D17*D18)+(N17*N18)+(D25*D26)+(N25*N26)+(I26*I27)</f>
        <v>0.91</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1</v>
      </c>
      <c r="E18" s="228"/>
      <c r="G18" s="223"/>
      <c r="H18" s="224"/>
      <c r="I18" s="217"/>
      <c r="J18" s="243"/>
      <c r="L18" s="223"/>
      <c r="M18" s="217" t="s">
        <v>93</v>
      </c>
      <c r="N18" s="230">
        <f>'two-tier system'!I17</f>
        <v>0.7000000000000001</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7" t="s">
        <v>97</v>
      </c>
      <c r="D22" s="297"/>
      <c r="E22" s="297"/>
      <c r="G22" s="224"/>
      <c r="J22" s="224"/>
      <c r="L22" s="293" t="s">
        <v>98</v>
      </c>
      <c r="M22" s="293"/>
      <c r="N22" s="293"/>
      <c r="O22" s="293"/>
      <c r="Q22" s="221"/>
      <c r="R22" s="221"/>
      <c r="S22" s="221"/>
      <c r="T22" s="221"/>
    </row>
    <row r="23" spans="2:20" s="220" customFormat="1" ht="36" customHeight="1" thickBot="1">
      <c r="B23" s="245"/>
      <c r="C23" s="297"/>
      <c r="D23" s="297"/>
      <c r="E23" s="297"/>
      <c r="G23" s="293" t="s">
        <v>153</v>
      </c>
      <c r="H23" s="293"/>
      <c r="I23" s="293"/>
      <c r="J23" s="293"/>
      <c r="L23" s="293"/>
      <c r="M23" s="293"/>
      <c r="N23" s="293"/>
      <c r="O23" s="293"/>
      <c r="Q23" s="221"/>
      <c r="R23" s="221"/>
      <c r="S23" s="221"/>
      <c r="T23" s="221"/>
    </row>
    <row r="24" spans="2:20" s="220" customFormat="1" ht="15">
      <c r="B24" s="223"/>
      <c r="C24" s="224"/>
      <c r="D24" s="225" t="s">
        <v>91</v>
      </c>
      <c r="E24" s="226"/>
      <c r="G24" s="293"/>
      <c r="H24" s="293"/>
      <c r="I24" s="293"/>
      <c r="J24" s="293"/>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1</v>
      </c>
      <c r="E26" s="228"/>
      <c r="G26" s="223"/>
      <c r="H26" s="217" t="s">
        <v>92</v>
      </c>
      <c r="I26" s="227">
        <f>'two-tier system'!I82</f>
        <v>0.1</v>
      </c>
      <c r="J26" s="228"/>
      <c r="L26" s="223"/>
      <c r="M26" s="217" t="s">
        <v>93</v>
      </c>
      <c r="N26" s="230">
        <f>'two-tier system'!I33</f>
        <v>0.8</v>
      </c>
      <c r="O26" s="228"/>
      <c r="Q26" s="224"/>
      <c r="R26" s="217"/>
    </row>
    <row r="27" spans="2:20" s="220" customFormat="1" ht="21" customHeight="1" thickBot="1">
      <c r="B27" s="231"/>
      <c r="C27" s="235"/>
      <c r="D27" s="235"/>
      <c r="E27" s="234"/>
      <c r="G27" s="223"/>
      <c r="H27" s="217" t="s">
        <v>93</v>
      </c>
      <c r="I27" s="229">
        <f>'two-tier system'!I88</f>
        <v>0.7</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0.25">
      <c r="C34" s="298" t="s">
        <v>99</v>
      </c>
      <c r="D34" s="298"/>
      <c r="E34" s="298"/>
      <c r="F34" s="298"/>
      <c r="G34" s="298"/>
      <c r="H34" s="298"/>
      <c r="I34" s="298"/>
      <c r="J34" s="298"/>
      <c r="K34" s="298"/>
      <c r="L34" s="298"/>
      <c r="M34" s="298"/>
      <c r="N34" s="298"/>
      <c r="O34" s="298"/>
      <c r="P34" s="298"/>
      <c r="Q34" s="248"/>
      <c r="R34" s="248"/>
      <c r="S34" s="248"/>
      <c r="T34" s="248"/>
    </row>
    <row r="35" spans="3:16" s="249" customFormat="1" ht="20.25">
      <c r="C35" s="295" t="s">
        <v>100</v>
      </c>
      <c r="D35" s="295"/>
      <c r="E35" s="295"/>
      <c r="F35" s="295"/>
      <c r="G35" s="295"/>
      <c r="H35" s="295"/>
      <c r="I35" s="295"/>
      <c r="J35" s="295"/>
      <c r="K35" s="295"/>
      <c r="L35" s="295"/>
      <c r="M35" s="295"/>
      <c r="N35" s="295"/>
      <c r="O35" s="295"/>
      <c r="P35" s="295"/>
    </row>
    <row r="36" ht="22.5" customHeight="1"/>
    <row r="37" spans="3:11" ht="27" customHeight="1">
      <c r="C37" s="211"/>
      <c r="D37" s="211"/>
      <c r="E37" s="211"/>
      <c r="F37" s="211"/>
      <c r="G37" s="293" t="s">
        <v>88</v>
      </c>
      <c r="H37" s="293"/>
      <c r="I37" s="293"/>
      <c r="J37" s="293"/>
      <c r="K37" s="211"/>
    </row>
    <row r="38" spans="3:16" ht="35.25" customHeight="1">
      <c r="C38" s="293" t="s">
        <v>89</v>
      </c>
      <c r="D38" s="293"/>
      <c r="E38" s="293"/>
      <c r="F38" s="220"/>
      <c r="G38" s="293"/>
      <c r="H38" s="293"/>
      <c r="I38" s="293"/>
      <c r="J38" s="293"/>
      <c r="K38" s="220"/>
      <c r="M38" s="293" t="s">
        <v>101</v>
      </c>
      <c r="N38" s="293"/>
      <c r="O38" s="293"/>
      <c r="P38" s="293"/>
    </row>
    <row r="39" spans="3:16" ht="41.25" customHeight="1">
      <c r="C39" s="293"/>
      <c r="D39" s="293"/>
      <c r="E39" s="293"/>
      <c r="F39" s="220"/>
      <c r="G39" s="223"/>
      <c r="H39" s="224"/>
      <c r="I39" s="225" t="s">
        <v>91</v>
      </c>
      <c r="J39" s="226"/>
      <c r="K39" s="220"/>
      <c r="M39" s="293"/>
      <c r="N39" s="293"/>
      <c r="O39" s="293"/>
      <c r="P39" s="293"/>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0</v>
      </c>
      <c r="J41" s="228"/>
      <c r="K41" s="220"/>
      <c r="M41" s="250" t="s">
        <v>92</v>
      </c>
      <c r="N41" s="227">
        <f>'one-tier system'!I31</f>
        <v>0.1</v>
      </c>
      <c r="O41" s="247"/>
      <c r="P41" s="228"/>
    </row>
    <row r="42" spans="3:16" ht="15">
      <c r="C42" s="250" t="s">
        <v>93</v>
      </c>
      <c r="D42" s="230">
        <f>'one-tier system'!I57</f>
        <v>0</v>
      </c>
      <c r="E42" s="228"/>
      <c r="F42" s="220"/>
      <c r="G42" s="231"/>
      <c r="H42" s="232"/>
      <c r="I42" s="233"/>
      <c r="J42" s="234"/>
      <c r="K42" s="220"/>
      <c r="M42" s="250" t="s">
        <v>93</v>
      </c>
      <c r="N42" s="230">
        <f>'one-tier system'!I38</f>
        <v>0</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4" t="s">
        <v>94</v>
      </c>
      <c r="D46" s="294"/>
      <c r="E46" s="294"/>
      <c r="F46" s="220"/>
      <c r="G46" s="301" t="s">
        <v>95</v>
      </c>
      <c r="H46" s="301"/>
      <c r="I46" s="301"/>
      <c r="J46" s="301"/>
      <c r="K46" s="220"/>
      <c r="M46" s="293" t="s">
        <v>102</v>
      </c>
      <c r="N46" s="293"/>
      <c r="O46" s="293"/>
      <c r="P46" s="293"/>
    </row>
    <row r="47" spans="3:16" ht="49.5" customHeight="1">
      <c r="C47" s="294"/>
      <c r="D47" s="294"/>
      <c r="E47" s="294"/>
      <c r="F47" s="220"/>
      <c r="G47" s="301"/>
      <c r="H47" s="301"/>
      <c r="I47" s="301"/>
      <c r="J47" s="301"/>
      <c r="K47" s="220"/>
      <c r="M47" s="293"/>
      <c r="N47" s="293"/>
      <c r="O47" s="293"/>
      <c r="P47" s="293"/>
    </row>
    <row r="48" spans="3:16" ht="15">
      <c r="C48" s="223"/>
      <c r="D48" s="225" t="s">
        <v>91</v>
      </c>
      <c r="E48" s="226"/>
      <c r="F48" s="220"/>
      <c r="G48" s="256"/>
      <c r="H48" s="225" t="s">
        <v>81</v>
      </c>
      <c r="I48" s="230">
        <f>+(D41*D42)+(I40*I41)+(N41*N42)+(D49*D50)+(N49*N50)+(D57*D58)+(N57*N58)+(I58*I59)</f>
        <v>0</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v>
      </c>
      <c r="E50" s="228"/>
      <c r="F50" s="220"/>
      <c r="G50" s="256"/>
      <c r="J50" s="259"/>
      <c r="K50" s="220"/>
      <c r="M50" s="250" t="s">
        <v>93</v>
      </c>
      <c r="N50" s="230">
        <f>'one-tier system'!I28</f>
        <v>0</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93" t="s">
        <v>97</v>
      </c>
      <c r="D54" s="293"/>
      <c r="E54" s="293"/>
      <c r="F54" s="220"/>
      <c r="G54" s="224"/>
      <c r="H54" s="220"/>
      <c r="I54" s="220"/>
      <c r="J54" s="224"/>
      <c r="K54" s="220"/>
      <c r="M54" s="293" t="s">
        <v>103</v>
      </c>
      <c r="N54" s="293"/>
      <c r="O54" s="293"/>
      <c r="P54" s="293"/>
    </row>
    <row r="55" spans="3:16" ht="42" customHeight="1" thickBot="1">
      <c r="C55" s="293"/>
      <c r="D55" s="293"/>
      <c r="E55" s="293"/>
      <c r="F55" s="220"/>
      <c r="G55" s="293" t="s">
        <v>153</v>
      </c>
      <c r="H55" s="293"/>
      <c r="I55" s="293"/>
      <c r="J55" s="293"/>
      <c r="K55" s="220"/>
      <c r="M55" s="293"/>
      <c r="N55" s="293"/>
      <c r="O55" s="293"/>
      <c r="P55" s="293"/>
    </row>
    <row r="56" spans="3:16" ht="13.5" customHeight="1">
      <c r="C56" s="223"/>
      <c r="D56" s="225" t="s">
        <v>91</v>
      </c>
      <c r="E56" s="226"/>
      <c r="F56" s="220"/>
      <c r="G56" s="293"/>
      <c r="H56" s="293"/>
      <c r="I56" s="293"/>
      <c r="J56" s="293"/>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0</v>
      </c>
      <c r="E58" s="228"/>
      <c r="F58" s="220"/>
      <c r="G58" s="223"/>
      <c r="H58" s="217" t="s">
        <v>92</v>
      </c>
      <c r="I58" s="227">
        <f>'one-tier system'!I82</f>
        <v>0.1</v>
      </c>
      <c r="J58" s="228"/>
      <c r="K58" s="220"/>
      <c r="M58" s="250" t="s">
        <v>93</v>
      </c>
      <c r="N58" s="230">
        <f>'one-tier system'!I17</f>
        <v>0</v>
      </c>
      <c r="O58" s="247"/>
      <c r="P58" s="251"/>
    </row>
    <row r="59" spans="3:16" ht="15.75" thickBot="1">
      <c r="C59" s="231"/>
      <c r="D59" s="235"/>
      <c r="E59" s="234"/>
      <c r="F59" s="220"/>
      <c r="G59" s="223"/>
      <c r="H59" s="217" t="s">
        <v>93</v>
      </c>
      <c r="I59" s="230">
        <f>'one-tier system'!I88</f>
        <v>0</v>
      </c>
      <c r="J59" s="228"/>
      <c r="K59" s="220"/>
      <c r="M59" s="252"/>
      <c r="N59" s="233"/>
      <c r="O59" s="235"/>
      <c r="P59" s="234"/>
    </row>
    <row r="60" spans="7:10" ht="15.75" thickBot="1">
      <c r="G60" s="231"/>
      <c r="H60" s="232"/>
      <c r="I60" s="233"/>
      <c r="J60" s="234"/>
    </row>
  </sheetData>
  <sheetProtection selectLockedCells="1" selectUnlockedCells="1"/>
  <mergeCells count="22">
    <mergeCell ref="G14:J15"/>
    <mergeCell ref="G46:J47"/>
    <mergeCell ref="M46:P47"/>
    <mergeCell ref="C38:E39"/>
    <mergeCell ref="M38:P39"/>
    <mergeCell ref="G37:J38"/>
    <mergeCell ref="C2:O2"/>
    <mergeCell ref="G5:J6"/>
    <mergeCell ref="C6:E7"/>
    <mergeCell ref="L6:O7"/>
    <mergeCell ref="C3:O3"/>
    <mergeCell ref="C34:P34"/>
    <mergeCell ref="G23:J24"/>
    <mergeCell ref="L14:O15"/>
    <mergeCell ref="C22:E23"/>
    <mergeCell ref="C14:E15"/>
    <mergeCell ref="G55:J56"/>
    <mergeCell ref="C54:E55"/>
    <mergeCell ref="M54:P55"/>
    <mergeCell ref="C46:E47"/>
    <mergeCell ref="L22:O23"/>
    <mergeCell ref="C35:P35"/>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600" verticalDpi="6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Lenovo</cp:lastModifiedBy>
  <cp:lastPrinted>2021-03-15T14:06:04Z</cp:lastPrinted>
  <dcterms:created xsi:type="dcterms:W3CDTF">2013-01-28T11:38:48Z</dcterms:created>
  <dcterms:modified xsi:type="dcterms:W3CDTF">2021-03-24T06:59:54Z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