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  <sheet name="BS" sheetId="2" r:id="rId2"/>
    <sheet name="SCE" sheetId="3" r:id="rId3"/>
    <sheet name="CF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<sst xmlns="http://schemas.openxmlformats.org/spreadsheetml/2006/main" count="207" uniqueCount="155">
  <si>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</si>
  <si>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</si>
  <si>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</si>
  <si>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</si>
  <si>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</si>
  <si>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</si>
  <si>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</si>
  <si>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</si>
  <si>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</si>
  <si>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</si>
  <si>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</si>
  <si>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</si>
  <si>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</si>
  <si>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</si>
  <si>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</si>
  <si>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</si>
  <si>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</si>
  <si>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</si>
  <si>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</si>
  <si>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</si>
  <si>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</si>
  <si>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</si>
  <si>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</si>
  <si>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</si>
  <si>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</si>
  <si>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</si>
  <si>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</si>
  <si>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</si>
  <si>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</si>
  <si>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</si>
  <si>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</si>
  <si>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</si>
  <si>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</si>
  <si>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</si>
  <si>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</si>
  <si>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</si>
  <si>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</si>
  <si>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</si>
  <si>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</si>
  <si>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</si>
  <si>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</si>
  <si>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</si>
  <si>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</si>
  <si>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</si>
  <si>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</si>
  <si>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</si>
  <si>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</si>
  <si>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Share capital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</si>
  <si>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</si>
  <si>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</si>
  <si>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</si>
  <si>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Retained earnings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</si>
  <si>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</si>
  <si>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</si>
  <si>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</si>
  <si>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</si>
  <si>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</si>
  <si>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</si>
  <si>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</si>
  <si>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</si>
  <si>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</si>
  <si>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</si>
  <si>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</si>
  <si>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</si>
  <si>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Attributable to equity holders</t>
  </si>
  <si>
    <t>Statutory reserves</t>
  </si>
  <si>
    <t>Share premium reserves</t>
  </si>
  <si>
    <t>Revaluation reserve</t>
  </si>
  <si>
    <t xml:space="preserve">Total ordinary shareholders' equity </t>
  </si>
  <si>
    <t xml:space="preserve">Total equity 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</si>
  <si>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</si>
  <si>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</si>
  <si>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</si>
  <si>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</si>
  <si>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</si>
  <si>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</si>
  <si>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</si>
  <si>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</si>
  <si>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</si>
  <si>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</si>
  <si>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</si>
  <si>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</si>
  <si>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</si>
  <si>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</si>
  <si>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</si>
  <si>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</si>
  <si>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</si>
  <si>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</si>
  <si>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</si>
  <si>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</si>
  <si>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</si>
  <si>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</si>
  <si>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</si>
  <si>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</si>
  <si>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</si>
  <si>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</si>
  <si>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</si>
  <si>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</si>
  <si>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</si>
  <si>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</si>
  <si>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</si>
  <si>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</si>
  <si>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</si>
  <si>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</si>
  <si>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</si>
  <si>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</si>
  <si>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</si>
  <si>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</si>
  <si>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</si>
  <si>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</si>
  <si>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</si>
  <si>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</si>
  <si>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</si>
  <si>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</si>
  <si>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</si>
  <si>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</si>
  <si>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</si>
  <si>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</si>
  <si>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</si>
  <si>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</si>
  <si>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</si>
  <si>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</si>
  <si>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</si>
  <si>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</si>
  <si>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</si>
  <si>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</si>
  <si>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</si>
  <si>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</si>
  <si>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</si>
  <si>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</si>
  <si>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Парични постъпления от заеми, нето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</si>
  <si>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</si>
  <si>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</si>
  <si>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</si>
  <si>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</si>
  <si>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</si>
  <si>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</si>
  <si>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</si>
  <si>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</si>
  <si>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</si>
  <si>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</si>
  <si>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</si>
  <si>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</si>
  <si>
    <t>Печалба за 2011 година</t>
  </si>
  <si>
    <t xml:space="preserve">(Печалба)/Загуба от продажба или отписване на имоти, съоръжения и оборудване  </t>
  </si>
  <si>
    <t>Салдо към 31 декември 2012 г.</t>
  </si>
  <si>
    <t xml:space="preserve">Приходи от дивиденти </t>
  </si>
  <si>
    <t>Платени / получени  дивиденти</t>
  </si>
  <si>
    <t>15,16</t>
  </si>
  <si>
    <t>6,11</t>
  </si>
  <si>
    <t xml:space="preserve">Финансова Загуба  </t>
  </si>
  <si>
    <t>към 31.03.2014</t>
  </si>
  <si>
    <t xml:space="preserve">Салдо към 1 Януари 2013 г. </t>
  </si>
  <si>
    <t>Печалба за 2013 година</t>
  </si>
  <si>
    <t>Салдо към 1 януари 2014 г.</t>
  </si>
</sst>
</file>

<file path=xl/styles.xml><?xml version="1.0" encoding="utf-8"?>
<styleSheet xmlns="http://schemas.openxmlformats.org/spreadsheetml/2006/main">
  <numFmts count="6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67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horizontal="justify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185" fontId="0" fillId="0" borderId="0" xfId="0" applyNumberFormat="1" applyFont="1" applyAlignment="1">
      <alignment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76200" cy="161925"/>
    <xdr:sp>
      <xdr:nvSpPr>
        <xdr:cNvPr id="1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2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3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76200" cy="161925"/>
    <xdr:sp>
      <xdr:nvSpPr>
        <xdr:cNvPr id="4" name="Text Box 1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161925</xdr:rowOff>
    </xdr:from>
    <xdr:ext cx="76200" cy="161925"/>
    <xdr:sp>
      <xdr:nvSpPr>
        <xdr:cNvPr id="5" name="Text Box 2"/>
        <xdr:cNvSpPr txBox="1">
          <a:spLocks noChangeArrowheads="1"/>
        </xdr:cNvSpPr>
      </xdr:nvSpPr>
      <xdr:spPr>
        <a:xfrm>
          <a:off x="47529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161925</xdr:rowOff>
    </xdr:from>
    <xdr:ext cx="76200" cy="161925"/>
    <xdr:sp>
      <xdr:nvSpPr>
        <xdr:cNvPr id="6" name="Text Box 3"/>
        <xdr:cNvSpPr txBox="1">
          <a:spLocks noChangeArrowheads="1"/>
        </xdr:cNvSpPr>
      </xdr:nvSpPr>
      <xdr:spPr>
        <a:xfrm>
          <a:off x="60102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7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8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76200" cy="161925"/>
    <xdr:sp>
      <xdr:nvSpPr>
        <xdr:cNvPr id="9" name="Text Box 1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161925</xdr:rowOff>
    </xdr:from>
    <xdr:ext cx="76200" cy="161925"/>
    <xdr:sp>
      <xdr:nvSpPr>
        <xdr:cNvPr id="10" name="Text Box 2"/>
        <xdr:cNvSpPr txBox="1">
          <a:spLocks noChangeArrowheads="1"/>
        </xdr:cNvSpPr>
      </xdr:nvSpPr>
      <xdr:spPr>
        <a:xfrm>
          <a:off x="4067175" y="147256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9"/>
  <sheetViews>
    <sheetView tabSelected="1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27" sqref="I27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151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2014</v>
      </c>
      <c r="D5" s="17"/>
      <c r="E5" s="16">
        <v>2013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19872</v>
      </c>
      <c r="D8" s="30"/>
      <c r="E8" s="29">
        <v>18171</v>
      </c>
      <c r="F8" s="31"/>
    </row>
    <row r="9" spans="1:6" ht="13.5" thickBot="1">
      <c r="A9" s="20" t="s">
        <v>5</v>
      </c>
      <c r="B9" s="28"/>
      <c r="C9" s="156">
        <v>-857</v>
      </c>
      <c r="D9" s="32"/>
      <c r="E9" s="156">
        <v>-963</v>
      </c>
      <c r="F9" s="33"/>
    </row>
    <row r="10" spans="1:6" s="8" customFormat="1" ht="12.75">
      <c r="A10" s="5" t="s">
        <v>6</v>
      </c>
      <c r="B10" s="35"/>
      <c r="C10" s="36">
        <f>SUM(C8:C9)</f>
        <v>19015</v>
      </c>
      <c r="D10" s="37"/>
      <c r="E10" s="36">
        <f>SUM(E8:E9)</f>
        <v>17208</v>
      </c>
      <c r="F10" s="38"/>
    </row>
    <row r="11" spans="1:6" ht="25.5">
      <c r="A11" s="20" t="s">
        <v>7</v>
      </c>
      <c r="B11" s="28"/>
      <c r="C11" s="29">
        <v>1491</v>
      </c>
      <c r="D11" s="32"/>
      <c r="E11" s="29">
        <v>1504</v>
      </c>
      <c r="F11" s="40"/>
    </row>
    <row r="12" spans="1:6" ht="26.25" thickBot="1">
      <c r="A12" s="20" t="s">
        <v>8</v>
      </c>
      <c r="B12" s="28"/>
      <c r="C12" s="41">
        <v>-398</v>
      </c>
      <c r="D12" s="32"/>
      <c r="E12" s="41">
        <v>-347</v>
      </c>
      <c r="F12" s="33"/>
    </row>
    <row r="13" spans="1:6" s="8" customFormat="1" ht="12.75">
      <c r="A13" s="5" t="s">
        <v>9</v>
      </c>
      <c r="B13" s="35"/>
      <c r="C13" s="36">
        <f>SUM(C10:C12)</f>
        <v>20108</v>
      </c>
      <c r="D13" s="37"/>
      <c r="E13" s="36">
        <f>SUM(E10:E12)</f>
        <v>18365</v>
      </c>
      <c r="F13" s="38"/>
    </row>
    <row r="14" spans="1:6" ht="12.75">
      <c r="A14" s="20" t="s">
        <v>10</v>
      </c>
      <c r="B14" s="28">
        <v>5</v>
      </c>
      <c r="C14" s="29">
        <v>321</v>
      </c>
      <c r="D14" s="32"/>
      <c r="E14" s="29">
        <v>377</v>
      </c>
      <c r="F14" s="40"/>
    </row>
    <row r="15" spans="1:6" ht="12.75">
      <c r="A15" s="20" t="s">
        <v>11</v>
      </c>
      <c r="B15" s="28">
        <v>6</v>
      </c>
      <c r="C15" s="29">
        <v>1597</v>
      </c>
      <c r="D15" s="32"/>
      <c r="E15" s="29">
        <v>489</v>
      </c>
      <c r="F15" s="40"/>
    </row>
    <row r="16" spans="1:6" ht="13.5" thickBot="1">
      <c r="A16" s="20" t="s">
        <v>12</v>
      </c>
      <c r="B16" s="28">
        <v>7</v>
      </c>
      <c r="C16" s="41">
        <v>46</v>
      </c>
      <c r="D16" s="32"/>
      <c r="E16" s="41">
        <v>60</v>
      </c>
      <c r="F16" s="33"/>
    </row>
    <row r="17" spans="1:6" s="8" customFormat="1" ht="12.75">
      <c r="A17" s="5" t="s">
        <v>13</v>
      </c>
      <c r="B17" s="35"/>
      <c r="C17" s="36">
        <f>SUM(C13:C16)</f>
        <v>22072</v>
      </c>
      <c r="D17" s="37"/>
      <c r="E17" s="36">
        <f>SUM(E13:E16)</f>
        <v>19291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-11052</v>
      </c>
      <c r="D19" s="37"/>
      <c r="E19" s="36">
        <v>-9651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-3861</v>
      </c>
      <c r="D21" s="32"/>
      <c r="E21" s="29">
        <v>-3025</v>
      </c>
      <c r="F21" s="40"/>
    </row>
    <row r="22" spans="1:6" ht="12.75">
      <c r="A22" s="20" t="s">
        <v>16</v>
      </c>
      <c r="B22" s="28">
        <v>10</v>
      </c>
      <c r="C22" s="29">
        <v>-4395</v>
      </c>
      <c r="D22" s="32"/>
      <c r="E22" s="29">
        <v>-3533</v>
      </c>
      <c r="F22" s="40"/>
    </row>
    <row r="23" spans="1:6" ht="12.75">
      <c r="A23" s="20" t="s">
        <v>17</v>
      </c>
      <c r="B23" s="28">
        <v>11</v>
      </c>
      <c r="C23" s="29">
        <v>-723</v>
      </c>
      <c r="D23" s="32"/>
      <c r="E23" s="29">
        <v>-763</v>
      </c>
      <c r="F23" s="40"/>
    </row>
    <row r="24" spans="1:6" ht="12.75">
      <c r="A24" s="20" t="s">
        <v>18</v>
      </c>
      <c r="B24" s="28">
        <v>12</v>
      </c>
      <c r="C24" s="29">
        <v>-2477</v>
      </c>
      <c r="D24" s="32"/>
      <c r="E24" s="29">
        <v>-3171</v>
      </c>
      <c r="F24" s="40"/>
    </row>
    <row r="25" spans="1:6" s="8" customFormat="1" ht="12.75">
      <c r="A25" s="5" t="s">
        <v>19</v>
      </c>
      <c r="B25" s="35"/>
      <c r="C25" s="36">
        <f>SUM(C17:C24)</f>
        <v>-436</v>
      </c>
      <c r="D25" s="37"/>
      <c r="E25" s="36">
        <f>SUM(E17:E24)</f>
        <v>-852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-14</v>
      </c>
      <c r="D27" s="32"/>
      <c r="E27" s="29">
        <v>18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-450</v>
      </c>
      <c r="D29" s="37"/>
      <c r="E29" s="45">
        <f>SUM(E25:E27)</f>
        <v>-834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22</v>
      </c>
      <c r="B31" s="48"/>
      <c r="C31" s="49"/>
      <c r="D31" s="50"/>
      <c r="E31" s="49"/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-450</v>
      </c>
      <c r="D33" s="54"/>
      <c r="E33" s="53">
        <f>E29+E31</f>
        <v>-834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5" ht="12.75">
      <c r="A36" s="20" t="s">
        <v>26</v>
      </c>
      <c r="C36" s="57">
        <v>-351.585</v>
      </c>
      <c r="D36" s="58"/>
      <c r="E36" s="57">
        <v>-650</v>
      </c>
    </row>
    <row r="37" spans="1:5" ht="12.75">
      <c r="A37" s="20" t="s">
        <v>27</v>
      </c>
      <c r="C37" s="57">
        <v>-98.415</v>
      </c>
      <c r="D37" s="58"/>
      <c r="E37" s="57">
        <v>-184</v>
      </c>
    </row>
    <row r="38" spans="1:5" ht="26.25" thickBot="1">
      <c r="A38" s="20" t="s">
        <v>28</v>
      </c>
      <c r="C38" s="59">
        <f>SUM(C36:C37)</f>
        <v>-450</v>
      </c>
      <c r="D38" s="30"/>
      <c r="E38" s="59">
        <f>SUM(E36:E37)</f>
        <v>-834</v>
      </c>
    </row>
    <row r="39" ht="13.5" thickTop="1"/>
    <row r="42" ht="12.75">
      <c r="A42" s="96" t="s">
        <v>139</v>
      </c>
    </row>
    <row r="43" ht="12.75">
      <c r="A43" s="96" t="s">
        <v>140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141</v>
      </c>
    </row>
    <row r="48" ht="12.75">
      <c r="A48" s="97" t="s">
        <v>142</v>
      </c>
    </row>
    <row r="49" ht="12.75">
      <c r="A49" s="56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7"/>
  <sheetViews>
    <sheetView workbookViewId="0" topLeftCell="A1">
      <pane xSplit="2" ySplit="5" topLeftCell="C27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E15" sqref="E15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8.28125" style="94" bestFit="1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31.03.2014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2014</v>
      </c>
      <c r="D5" s="68"/>
      <c r="E5" s="68">
        <f>'IS'!E5</f>
        <v>2013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15</v>
      </c>
      <c r="C9" s="157">
        <v>136</v>
      </c>
      <c r="D9" s="29"/>
      <c r="E9" s="157">
        <v>42</v>
      </c>
    </row>
    <row r="10" spans="1:5" ht="12.75">
      <c r="A10" s="27" t="s">
        <v>32</v>
      </c>
      <c r="B10" s="28">
        <v>16</v>
      </c>
      <c r="C10" s="157">
        <v>995</v>
      </c>
      <c r="D10" s="29"/>
      <c r="E10" s="157">
        <v>1100</v>
      </c>
    </row>
    <row r="11" spans="1:5" ht="12.75">
      <c r="A11" s="27" t="s">
        <v>33</v>
      </c>
      <c r="B11" s="28">
        <v>17</v>
      </c>
      <c r="C11" s="157">
        <v>6815</v>
      </c>
      <c r="D11" s="29"/>
      <c r="E11" s="157">
        <v>6815</v>
      </c>
    </row>
    <row r="12" spans="1:5" ht="12.75">
      <c r="A12" s="27" t="s">
        <v>34</v>
      </c>
      <c r="B12" s="28">
        <v>18</v>
      </c>
      <c r="C12" s="157">
        <v>41229</v>
      </c>
      <c r="D12" s="29"/>
      <c r="E12" s="157">
        <v>39714</v>
      </c>
    </row>
    <row r="13" spans="1:8" ht="25.5">
      <c r="A13" s="27" t="s">
        <v>35</v>
      </c>
      <c r="B13" s="28">
        <v>21</v>
      </c>
      <c r="C13" s="157">
        <v>17537</v>
      </c>
      <c r="D13" s="29"/>
      <c r="E13" s="157">
        <v>15483</v>
      </c>
      <c r="H13" s="166"/>
    </row>
    <row r="14" spans="1:5" ht="12.75">
      <c r="A14" s="43" t="s">
        <v>36</v>
      </c>
      <c r="B14" s="28">
        <v>14</v>
      </c>
      <c r="C14" s="157">
        <v>269</v>
      </c>
      <c r="D14" s="29"/>
      <c r="E14" s="157">
        <v>269</v>
      </c>
    </row>
    <row r="15" spans="1:5" ht="12.75">
      <c r="A15" s="20" t="s">
        <v>37</v>
      </c>
      <c r="B15" s="28">
        <v>19</v>
      </c>
      <c r="C15" s="157">
        <v>78055</v>
      </c>
      <c r="D15" s="29"/>
      <c r="E15" s="157">
        <v>79529</v>
      </c>
    </row>
    <row r="16" spans="1:5" ht="13.5" thickBot="1">
      <c r="A16" s="27" t="s">
        <v>38</v>
      </c>
      <c r="B16" s="28">
        <v>20</v>
      </c>
      <c r="C16" s="157">
        <v>5267</v>
      </c>
      <c r="D16" s="29"/>
      <c r="E16" s="157">
        <v>7346</v>
      </c>
    </row>
    <row r="17" spans="1:5" s="71" customFormat="1" ht="13.5" thickBot="1">
      <c r="A17" s="5" t="s">
        <v>39</v>
      </c>
      <c r="B17" s="35"/>
      <c r="C17" s="70">
        <f>SUM(C9:C16)</f>
        <v>150303</v>
      </c>
      <c r="D17" s="36"/>
      <c r="E17" s="70">
        <f>SUM(E9:E16)</f>
        <v>150298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>
        <v>0</v>
      </c>
      <c r="D19" s="29"/>
      <c r="E19" s="29">
        <v>0</v>
      </c>
    </row>
    <row r="20" spans="1:5" ht="12.75">
      <c r="A20" s="20" t="s">
        <v>41</v>
      </c>
      <c r="B20" s="28">
        <v>21</v>
      </c>
      <c r="C20" s="29">
        <v>121789</v>
      </c>
      <c r="D20" s="29"/>
      <c r="E20" s="29">
        <v>123745</v>
      </c>
    </row>
    <row r="21" spans="1:5" ht="25.5">
      <c r="A21" s="27" t="s">
        <v>42</v>
      </c>
      <c r="B21" s="28">
        <v>22</v>
      </c>
      <c r="C21" s="157">
        <v>10205</v>
      </c>
      <c r="D21" s="29"/>
      <c r="E21" s="157">
        <v>7794</v>
      </c>
    </row>
    <row r="22" spans="1:5" ht="12.75">
      <c r="A22" s="27" t="s">
        <v>43</v>
      </c>
      <c r="B22" s="28">
        <v>14</v>
      </c>
      <c r="C22" s="157">
        <v>30</v>
      </c>
      <c r="D22" s="29"/>
      <c r="E22" s="157">
        <v>30</v>
      </c>
    </row>
    <row r="23" spans="1:5" s="71" customFormat="1" ht="13.5" thickBot="1">
      <c r="A23" s="5" t="s">
        <v>44</v>
      </c>
      <c r="B23" s="35"/>
      <c r="C23" s="72">
        <f>SUM(C20:C22)</f>
        <v>132024</v>
      </c>
      <c r="D23" s="72"/>
      <c r="E23" s="72">
        <f>SUM(E20:E22)</f>
        <v>131569</v>
      </c>
    </row>
    <row r="24" spans="1:5" ht="13.5" thickTop="1">
      <c r="A24" s="27"/>
      <c r="B24" s="28"/>
      <c r="C24" s="29"/>
      <c r="D24" s="29"/>
      <c r="E24" s="29"/>
    </row>
    <row r="25" spans="1:7" ht="12.75">
      <c r="A25" s="5" t="s">
        <v>45</v>
      </c>
      <c r="B25" s="28">
        <v>23</v>
      </c>
      <c r="C25" s="29"/>
      <c r="D25" s="29"/>
      <c r="E25" s="29"/>
      <c r="F25" s="73"/>
      <c r="G25" s="73"/>
    </row>
    <row r="26" spans="1:7" ht="12.75">
      <c r="A26" s="20" t="s">
        <v>46</v>
      </c>
      <c r="B26" s="28"/>
      <c r="C26" s="157">
        <v>11754</v>
      </c>
      <c r="D26" s="29"/>
      <c r="E26" s="157">
        <v>11754</v>
      </c>
      <c r="F26" s="73"/>
      <c r="G26" s="73"/>
    </row>
    <row r="27" spans="1:7" s="76" customFormat="1" ht="12.75">
      <c r="A27" s="27" t="s">
        <v>48</v>
      </c>
      <c r="B27" s="74"/>
      <c r="C27" s="157">
        <v>9921</v>
      </c>
      <c r="D27" s="42"/>
      <c r="E27" s="157">
        <v>9921</v>
      </c>
      <c r="F27" s="75"/>
      <c r="G27" s="75"/>
    </row>
    <row r="28" spans="1:7" s="76" customFormat="1" ht="25.5" customHeight="1">
      <c r="A28" s="27" t="s">
        <v>49</v>
      </c>
      <c r="B28" s="74"/>
      <c r="C28" s="29">
        <v>0</v>
      </c>
      <c r="D28" s="42"/>
      <c r="E28" s="29">
        <v>0</v>
      </c>
      <c r="F28" s="75"/>
      <c r="G28" s="75"/>
    </row>
    <row r="29" spans="1:6" ht="12.75">
      <c r="A29" s="20" t="s">
        <v>50</v>
      </c>
      <c r="B29" s="28"/>
      <c r="C29" s="158">
        <v>-3396</v>
      </c>
      <c r="D29" s="32"/>
      <c r="E29" s="158">
        <v>-2946</v>
      </c>
      <c r="F29" s="77"/>
    </row>
    <row r="30" spans="1:6" ht="12.75">
      <c r="A30" s="56" t="s">
        <v>52</v>
      </c>
      <c r="B30" s="35"/>
      <c r="C30" s="78">
        <v>0</v>
      </c>
      <c r="D30" s="79"/>
      <c r="E30" s="78">
        <v>0</v>
      </c>
      <c r="F30" s="62"/>
    </row>
    <row r="31" spans="1:5" s="71" customFormat="1" ht="13.5" thickBot="1">
      <c r="A31" s="5" t="s">
        <v>53</v>
      </c>
      <c r="B31" s="28"/>
      <c r="C31" s="72">
        <f>SUM(C26:C30)</f>
        <v>18279</v>
      </c>
      <c r="D31" s="36"/>
      <c r="E31" s="72">
        <f>SUM(E26:E30)</f>
        <v>18729</v>
      </c>
    </row>
    <row r="32" spans="1:5" ht="14.25" thickBot="1" thickTop="1">
      <c r="A32" s="43"/>
      <c r="B32" s="35"/>
      <c r="C32" s="41"/>
      <c r="D32" s="29"/>
      <c r="E32" s="41"/>
    </row>
    <row r="33" spans="1:5" s="71" customFormat="1" ht="13.5" thickBot="1">
      <c r="A33" s="5" t="s">
        <v>54</v>
      </c>
      <c r="B33" s="35"/>
      <c r="C33" s="72">
        <f>C23+C31</f>
        <v>150303</v>
      </c>
      <c r="D33" s="36"/>
      <c r="E33" s="72">
        <f>E23+E31</f>
        <v>150298</v>
      </c>
    </row>
    <row r="34" spans="1:5" s="71" customFormat="1" ht="13.5" thickTop="1">
      <c r="A34" s="5"/>
      <c r="B34" s="86"/>
      <c r="C34" s="80"/>
      <c r="D34" s="81"/>
      <c r="E34" s="80"/>
    </row>
    <row r="35" spans="1:5" s="84" customFormat="1" ht="12.75">
      <c r="A35" s="82"/>
      <c r="B35" s="86"/>
      <c r="C35" s="83"/>
      <c r="D35" s="83"/>
      <c r="E35" s="83"/>
    </row>
    <row r="36" spans="1:5" s="73" customFormat="1" ht="12.75">
      <c r="A36" s="85"/>
      <c r="B36" s="62"/>
      <c r="C36" s="87"/>
      <c r="D36" s="87"/>
      <c r="E36" s="87"/>
    </row>
    <row r="37" spans="1:5" s="73" customFormat="1" ht="12.75">
      <c r="A37" s="85"/>
      <c r="B37" s="62"/>
      <c r="C37" s="87"/>
      <c r="D37" s="87"/>
      <c r="E37" s="87"/>
    </row>
    <row r="38" spans="1:5" ht="12.75">
      <c r="A38" s="96" t="s">
        <v>139</v>
      </c>
      <c r="C38" s="88"/>
      <c r="D38" s="88"/>
      <c r="E38" s="88"/>
    </row>
    <row r="39" spans="1:5" ht="12.75">
      <c r="A39" s="96" t="s">
        <v>140</v>
      </c>
      <c r="C39" s="88"/>
      <c r="D39" s="88"/>
      <c r="E39" s="88"/>
    </row>
    <row r="40" spans="1:5" ht="12.75">
      <c r="A40" s="96"/>
      <c r="C40" s="88"/>
      <c r="D40" s="88"/>
      <c r="E40" s="88"/>
    </row>
    <row r="41" spans="1:5" ht="12.75">
      <c r="A41" s="97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 t="s">
        <v>141</v>
      </c>
      <c r="B43" s="86"/>
      <c r="C43" s="88"/>
      <c r="D43" s="88"/>
      <c r="E43" s="88"/>
    </row>
    <row r="44" spans="1:5" ht="12.75">
      <c r="A44" s="97" t="s">
        <v>142</v>
      </c>
      <c r="B44" s="90"/>
      <c r="C44" s="88"/>
      <c r="D44" s="88"/>
      <c r="E44" s="88"/>
    </row>
    <row r="45" spans="1:5" ht="12.75">
      <c r="A45" s="56"/>
      <c r="B45" s="91"/>
      <c r="C45" s="87"/>
      <c r="D45" s="87"/>
      <c r="E45" s="87"/>
    </row>
    <row r="46" spans="2:5" ht="12.75">
      <c r="B46" s="91"/>
      <c r="C46" s="88"/>
      <c r="D46" s="88"/>
      <c r="E46" s="88"/>
    </row>
    <row r="47" spans="2:5" ht="12.75">
      <c r="B47" s="91"/>
      <c r="C47" s="88"/>
      <c r="D47" s="88"/>
      <c r="E47" s="88"/>
    </row>
    <row r="48" spans="2:5" ht="12.75">
      <c r="B48" s="90"/>
      <c r="C48" s="88"/>
      <c r="D48" s="88"/>
      <c r="E48" s="88"/>
    </row>
    <row r="49" spans="2:5" ht="12.75">
      <c r="B49" s="91"/>
      <c r="C49" s="88"/>
      <c r="D49" s="88"/>
      <c r="E49" s="88"/>
    </row>
    <row r="50" spans="2:5" ht="12.75">
      <c r="B50" s="91"/>
      <c r="C50" s="88"/>
      <c r="D50" s="88"/>
      <c r="E50" s="88"/>
    </row>
    <row r="51" spans="2:5" ht="12.75">
      <c r="B51" s="91"/>
      <c r="C51" s="92"/>
      <c r="D51" s="92"/>
      <c r="E51" s="92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1:5" ht="14.25">
      <c r="A55" s="93"/>
      <c r="B55" s="91"/>
      <c r="C55" s="92"/>
      <c r="D55" s="92"/>
      <c r="E55" s="92"/>
    </row>
    <row r="56" spans="1:5" ht="14.25">
      <c r="A56" s="89"/>
      <c r="C56" s="92"/>
      <c r="D56" s="92"/>
      <c r="E56" s="92"/>
    </row>
    <row r="57" spans="3:5" ht="12.75">
      <c r="C57" s="92"/>
      <c r="D57" s="92"/>
      <c r="E57" s="92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69"/>
  <sheetViews>
    <sheetView zoomScale="90" zoomScaleNormal="90" workbookViewId="0" topLeftCell="A1">
      <pane xSplit="2" ySplit="11" topLeftCell="C54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K58" sqref="K58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55</v>
      </c>
      <c r="C3" s="160"/>
      <c r="D3" s="160"/>
      <c r="E3" s="160"/>
      <c r="F3" s="160"/>
      <c r="G3" s="160"/>
      <c r="H3" s="160"/>
    </row>
    <row r="4" spans="1:8" ht="12.75">
      <c r="A4" s="5" t="str">
        <f>'IS'!A4</f>
        <v>към 31.03.2014</v>
      </c>
      <c r="C4" s="34"/>
      <c r="D4" s="27"/>
      <c r="E4" s="27"/>
      <c r="F4" s="27"/>
      <c r="G4" s="161"/>
      <c r="H4" s="161"/>
    </row>
    <row r="5" spans="1:8" s="18" customFormat="1" ht="15.75" customHeight="1">
      <c r="A5" s="98"/>
      <c r="C5" s="162" t="s">
        <v>56</v>
      </c>
      <c r="D5" s="162"/>
      <c r="E5" s="162"/>
      <c r="F5" s="162"/>
      <c r="G5" s="162"/>
      <c r="H5" s="162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57</v>
      </c>
      <c r="D7" s="101" t="s">
        <v>58</v>
      </c>
      <c r="E7" s="101" t="s">
        <v>59</v>
      </c>
      <c r="F7" s="101" t="s">
        <v>60</v>
      </c>
      <c r="G7" s="101" t="s">
        <v>50</v>
      </c>
      <c r="H7" s="101" t="s">
        <v>61</v>
      </c>
      <c r="I7" s="5" t="s">
        <v>62</v>
      </c>
    </row>
    <row r="8" spans="1:8" s="5" customFormat="1" ht="12.75">
      <c r="A8" s="13"/>
      <c r="B8" s="5" t="s">
        <v>63</v>
      </c>
      <c r="C8" s="101"/>
      <c r="D8" s="101"/>
      <c r="E8" s="101"/>
      <c r="F8" s="101"/>
      <c r="G8" s="101"/>
      <c r="H8" s="101"/>
    </row>
    <row r="9" spans="2:8" s="18" customFormat="1" ht="28.5" customHeight="1">
      <c r="B9" s="5" t="e">
        <f>'IS'!#REF!</f>
        <v>#REF!</v>
      </c>
      <c r="C9" s="163" t="s">
        <v>64</v>
      </c>
      <c r="D9" s="163"/>
      <c r="E9" s="163"/>
      <c r="F9" s="163"/>
      <c r="G9" s="163"/>
      <c r="H9" s="163"/>
    </row>
    <row r="10" spans="1:8" ht="12.75" customHeight="1">
      <c r="A10" s="13"/>
      <c r="B10" s="97"/>
      <c r="C10" s="101"/>
      <c r="D10" s="101"/>
      <c r="E10" s="101"/>
      <c r="F10" s="99"/>
      <c r="G10" s="101"/>
      <c r="H10" s="101"/>
    </row>
    <row r="11" spans="2:9" s="5" customFormat="1" ht="63.75">
      <c r="B11" s="14" t="e">
        <f>'IS'!#REF!</f>
        <v>#REF!</v>
      </c>
      <c r="C11" s="101" t="s">
        <v>47</v>
      </c>
      <c r="D11" s="101" t="s">
        <v>65</v>
      </c>
      <c r="E11" s="101" t="s">
        <v>66</v>
      </c>
      <c r="F11" s="101" t="s">
        <v>67</v>
      </c>
      <c r="G11" s="101" t="s">
        <v>51</v>
      </c>
      <c r="H11" s="101" t="s">
        <v>68</v>
      </c>
      <c r="I11" s="5" t="s">
        <v>69</v>
      </c>
    </row>
    <row r="12" spans="2:8" s="5" customFormat="1" ht="12.75">
      <c r="B12" s="14"/>
      <c r="C12" s="101"/>
      <c r="D12" s="101"/>
      <c r="E12" s="101"/>
      <c r="F12" s="101"/>
      <c r="G12" s="101"/>
      <c r="H12" s="101"/>
    </row>
    <row r="13" spans="1:9" ht="12.75">
      <c r="A13" s="43"/>
      <c r="C13" s="22"/>
      <c r="D13" s="22"/>
      <c r="E13" s="22"/>
      <c r="F13" s="22"/>
      <c r="G13" s="22"/>
      <c r="H13" s="102"/>
      <c r="I13" s="103"/>
    </row>
    <row r="14" spans="1:9" ht="13.5" thickBot="1">
      <c r="A14" s="5" t="s">
        <v>152</v>
      </c>
      <c r="B14" s="10" t="s">
        <v>70</v>
      </c>
      <c r="C14" s="159">
        <v>11754</v>
      </c>
      <c r="D14" s="159">
        <v>1309</v>
      </c>
      <c r="E14" s="159">
        <v>8612</v>
      </c>
      <c r="F14" s="159">
        <v>0</v>
      </c>
      <c r="G14" s="159">
        <v>-9192</v>
      </c>
      <c r="H14" s="159">
        <v>11959</v>
      </c>
      <c r="I14" s="105">
        <v>11959</v>
      </c>
    </row>
    <row r="15" spans="1:9" s="109" customFormat="1" ht="13.5" thickTop="1">
      <c r="A15" s="106" t="s">
        <v>23</v>
      </c>
      <c r="B15" s="106" t="s">
        <v>24</v>
      </c>
      <c r="C15" s="107"/>
      <c r="D15" s="107"/>
      <c r="E15" s="107"/>
      <c r="F15" s="107"/>
      <c r="G15" s="107"/>
      <c r="H15" s="107">
        <f>SUM(C15:G15)</f>
        <v>0</v>
      </c>
      <c r="I15" s="108">
        <f aca="true" t="shared" si="0" ref="I15:I24">SUM(H15:H15)</f>
        <v>0</v>
      </c>
    </row>
    <row r="16" spans="1:9" ht="12.75">
      <c r="A16" s="27" t="s">
        <v>153</v>
      </c>
      <c r="B16" s="27" t="s">
        <v>71</v>
      </c>
      <c r="C16" s="32">
        <v>0</v>
      </c>
      <c r="D16" s="32">
        <v>0</v>
      </c>
      <c r="E16" s="32">
        <v>0</v>
      </c>
      <c r="F16" s="32">
        <v>0</v>
      </c>
      <c r="G16" s="32">
        <v>6246</v>
      </c>
      <c r="H16" s="32">
        <v>6246</v>
      </c>
      <c r="I16" s="30">
        <f t="shared" si="0"/>
        <v>6246</v>
      </c>
    </row>
    <row r="17" spans="1:9" s="110" customFormat="1" ht="12.75">
      <c r="A17" s="34" t="s">
        <v>22</v>
      </c>
      <c r="B17" s="34" t="s">
        <v>72</v>
      </c>
      <c r="C17" s="32"/>
      <c r="D17" s="32"/>
      <c r="E17" s="32"/>
      <c r="F17" s="32"/>
      <c r="G17" s="32"/>
      <c r="H17" s="32">
        <f aca="true" t="shared" si="1" ref="H17:H24">SUM(C17:G17)</f>
        <v>0</v>
      </c>
      <c r="I17" s="32">
        <f t="shared" si="0"/>
        <v>0</v>
      </c>
    </row>
    <row r="18" spans="1:9" ht="25.5">
      <c r="A18" s="27" t="s">
        <v>73</v>
      </c>
      <c r="B18" s="56" t="s">
        <v>74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38.25">
      <c r="A19" s="27" t="s">
        <v>75</v>
      </c>
      <c r="B19" s="27" t="s">
        <v>76</v>
      </c>
      <c r="C19" s="29">
        <f>SUM(C20:C21)</f>
        <v>0</v>
      </c>
      <c r="D19" s="29">
        <f>SUM(D20:D21)</f>
        <v>0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 t="shared" si="1"/>
        <v>0</v>
      </c>
      <c r="I19" s="30">
        <f t="shared" si="0"/>
        <v>0</v>
      </c>
    </row>
    <row r="20" spans="1:9" ht="25.5">
      <c r="A20" s="111" t="s">
        <v>77</v>
      </c>
      <c r="B20" s="111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25.5">
      <c r="A21" s="111" t="s">
        <v>79</v>
      </c>
      <c r="B21" s="111" t="s">
        <v>80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81</v>
      </c>
      <c r="B22" s="27" t="s">
        <v>82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f t="shared" si="1"/>
        <v>0</v>
      </c>
      <c r="I22" s="30">
        <f t="shared" si="0"/>
        <v>0</v>
      </c>
    </row>
    <row r="23" spans="1:9" ht="12.75">
      <c r="A23" s="27" t="s">
        <v>83</v>
      </c>
      <c r="B23" s="27" t="s">
        <v>84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f t="shared" si="1"/>
        <v>0</v>
      </c>
      <c r="I23" s="30">
        <f t="shared" si="0"/>
        <v>0</v>
      </c>
    </row>
    <row r="24" spans="1:9" ht="12.75">
      <c r="A24" s="27" t="s">
        <v>85</v>
      </c>
      <c r="B24" s="27" t="s">
        <v>86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si="1"/>
        <v>0</v>
      </c>
      <c r="I24" s="30">
        <f t="shared" si="0"/>
        <v>0</v>
      </c>
    </row>
    <row r="25" spans="1:9" ht="12.75">
      <c r="A25" s="27" t="s">
        <v>87</v>
      </c>
      <c r="B25" s="27" t="s">
        <v>88</v>
      </c>
      <c r="C25" s="112">
        <f aca="true" t="shared" si="2" ref="C25:I25">SUM(C18:C24)-C20-C21</f>
        <v>0</v>
      </c>
      <c r="D25" s="112">
        <f t="shared" si="2"/>
        <v>0</v>
      </c>
      <c r="E25" s="112">
        <f t="shared" si="2"/>
        <v>0</v>
      </c>
      <c r="F25" s="112">
        <f t="shared" si="2"/>
        <v>0</v>
      </c>
      <c r="G25" s="112">
        <f t="shared" si="2"/>
        <v>0</v>
      </c>
      <c r="H25" s="112">
        <f t="shared" si="2"/>
        <v>0</v>
      </c>
      <c r="I25" s="112">
        <f t="shared" si="2"/>
        <v>0</v>
      </c>
    </row>
    <row r="26" spans="1:9" ht="12.75">
      <c r="A26" s="113" t="s">
        <v>23</v>
      </c>
      <c r="B26" s="113" t="s">
        <v>24</v>
      </c>
      <c r="C26" s="114">
        <f aca="true" t="shared" si="3" ref="C26:I26">C16+C25</f>
        <v>0</v>
      </c>
      <c r="D26" s="114">
        <f t="shared" si="3"/>
        <v>0</v>
      </c>
      <c r="E26" s="114">
        <f t="shared" si="3"/>
        <v>0</v>
      </c>
      <c r="F26" s="114">
        <f t="shared" si="3"/>
        <v>0</v>
      </c>
      <c r="G26" s="114">
        <f t="shared" si="3"/>
        <v>6246</v>
      </c>
      <c r="H26" s="114">
        <f t="shared" si="3"/>
        <v>6246</v>
      </c>
      <c r="I26" s="114">
        <f t="shared" si="3"/>
        <v>6246</v>
      </c>
    </row>
    <row r="27" spans="1:9" ht="12.75">
      <c r="A27" s="115"/>
      <c r="B27" s="115"/>
      <c r="C27" s="29"/>
      <c r="D27" s="29"/>
      <c r="E27" s="29"/>
      <c r="F27" s="29"/>
      <c r="G27" s="29"/>
      <c r="H27" s="29">
        <f aca="true" t="shared" si="4" ref="H27:H46">SUM(C27:G27)</f>
        <v>0</v>
      </c>
      <c r="I27" s="30">
        <f aca="true" t="shared" si="5" ref="I27:I46">SUM(H27:H27)</f>
        <v>0</v>
      </c>
    </row>
    <row r="28" spans="1:9" s="118" customFormat="1" ht="25.5">
      <c r="A28" s="106" t="s">
        <v>89</v>
      </c>
      <c r="B28" s="106" t="s">
        <v>90</v>
      </c>
      <c r="C28" s="116"/>
      <c r="D28" s="116"/>
      <c r="E28" s="116"/>
      <c r="F28" s="116"/>
      <c r="G28" s="116"/>
      <c r="H28" s="116">
        <f t="shared" si="4"/>
        <v>0</v>
      </c>
      <c r="I28" s="117">
        <f t="shared" si="5"/>
        <v>0</v>
      </c>
    </row>
    <row r="29" spans="1:9" s="110" customFormat="1" ht="25.5">
      <c r="A29" s="34" t="s">
        <v>91</v>
      </c>
      <c r="B29" s="34" t="s">
        <v>92</v>
      </c>
      <c r="C29" s="36"/>
      <c r="D29" s="36"/>
      <c r="E29" s="36"/>
      <c r="F29" s="36"/>
      <c r="G29" s="36"/>
      <c r="H29" s="36">
        <f t="shared" si="4"/>
        <v>0</v>
      </c>
      <c r="I29" s="119">
        <f t="shared" si="5"/>
        <v>0</v>
      </c>
    </row>
    <row r="30" spans="1:9" ht="12.75">
      <c r="A30" s="27" t="s">
        <v>93</v>
      </c>
      <c r="B30" s="27" t="s">
        <v>94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12.75">
      <c r="A31" s="27" t="s">
        <v>95</v>
      </c>
      <c r="B31" s="27" t="s">
        <v>96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f t="shared" si="4"/>
        <v>0</v>
      </c>
      <c r="I31" s="30">
        <f t="shared" si="5"/>
        <v>0</v>
      </c>
    </row>
    <row r="32" spans="1:9" ht="12.75">
      <c r="A32" s="27" t="s">
        <v>97</v>
      </c>
      <c r="B32" s="27" t="s">
        <v>98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f t="shared" si="4"/>
        <v>0</v>
      </c>
      <c r="I32" s="30">
        <f t="shared" si="5"/>
        <v>0</v>
      </c>
    </row>
    <row r="33" spans="1:9" ht="12.75">
      <c r="A33" s="27" t="s">
        <v>99</v>
      </c>
      <c r="B33" s="27" t="s">
        <v>100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f t="shared" si="4"/>
        <v>0</v>
      </c>
      <c r="I33" s="30">
        <f t="shared" si="5"/>
        <v>0</v>
      </c>
    </row>
    <row r="34" spans="1:9" ht="25.5">
      <c r="A34" s="27" t="s">
        <v>101</v>
      </c>
      <c r="B34" s="27" t="s">
        <v>102</v>
      </c>
      <c r="C34" s="112">
        <f>SUM(C30:C33)</f>
        <v>0</v>
      </c>
      <c r="D34" s="112">
        <f>SUM(D30:D33)</f>
        <v>0</v>
      </c>
      <c r="E34" s="112">
        <f>SUM(E30:E33)</f>
        <v>0</v>
      </c>
      <c r="F34" s="112">
        <f>SUM(F30:F33)</f>
        <v>0</v>
      </c>
      <c r="G34" s="112">
        <f>SUM(G30:G33)</f>
        <v>0</v>
      </c>
      <c r="H34" s="120">
        <f t="shared" si="4"/>
        <v>0</v>
      </c>
      <c r="I34" s="121">
        <f t="shared" si="5"/>
        <v>0</v>
      </c>
    </row>
    <row r="35" spans="1:9" ht="13.5" thickBot="1">
      <c r="A35" s="5" t="s">
        <v>154</v>
      </c>
      <c r="B35" s="10" t="s">
        <v>103</v>
      </c>
      <c r="C35" s="32">
        <f>C14+C26+C34</f>
        <v>11754</v>
      </c>
      <c r="D35" s="32">
        <f>D14+D26+D34</f>
        <v>1309</v>
      </c>
      <c r="E35" s="32">
        <f>E14+E26+E34</f>
        <v>8612</v>
      </c>
      <c r="F35" s="32">
        <f>F14+F26+F34</f>
        <v>0</v>
      </c>
      <c r="G35" s="32">
        <f>G14+G26+G34</f>
        <v>-2946</v>
      </c>
      <c r="H35" s="104">
        <f t="shared" si="4"/>
        <v>18729</v>
      </c>
      <c r="I35" s="105">
        <f t="shared" si="5"/>
        <v>18729</v>
      </c>
    </row>
    <row r="36" spans="1:9" ht="13.5" thickTop="1">
      <c r="A36" s="43"/>
      <c r="C36" s="122"/>
      <c r="D36" s="122"/>
      <c r="E36" s="122"/>
      <c r="F36" s="122"/>
      <c r="G36" s="122"/>
      <c r="H36" s="32">
        <f t="shared" si="4"/>
        <v>0</v>
      </c>
      <c r="I36" s="30">
        <f t="shared" si="5"/>
        <v>0</v>
      </c>
    </row>
    <row r="37" spans="1:9" s="118" customFormat="1" ht="25.5">
      <c r="A37" s="123" t="s">
        <v>24</v>
      </c>
      <c r="B37" s="124" t="s">
        <v>23</v>
      </c>
      <c r="C37" s="125"/>
      <c r="D37" s="125"/>
      <c r="E37" s="125"/>
      <c r="F37" s="125"/>
      <c r="G37" s="125"/>
      <c r="H37" s="125">
        <f t="shared" si="4"/>
        <v>0</v>
      </c>
      <c r="I37" s="117">
        <f t="shared" si="5"/>
        <v>0</v>
      </c>
    </row>
    <row r="38" spans="1:9" ht="12.75">
      <c r="A38" s="27" t="s">
        <v>143</v>
      </c>
      <c r="B38" s="27" t="s">
        <v>137</v>
      </c>
      <c r="C38" s="29">
        <v>0</v>
      </c>
      <c r="D38" s="29">
        <v>0</v>
      </c>
      <c r="E38" s="29">
        <v>0</v>
      </c>
      <c r="F38" s="29">
        <v>0</v>
      </c>
      <c r="G38" s="29">
        <v>-450</v>
      </c>
      <c r="H38" s="29">
        <f t="shared" si="4"/>
        <v>-450</v>
      </c>
      <c r="I38" s="30">
        <f t="shared" si="5"/>
        <v>-450</v>
      </c>
    </row>
    <row r="39" spans="1:9" s="110" customFormat="1" ht="12.75">
      <c r="A39" s="34" t="s">
        <v>22</v>
      </c>
      <c r="B39" s="34" t="s">
        <v>72</v>
      </c>
      <c r="C39" s="36"/>
      <c r="D39" s="36"/>
      <c r="E39" s="36"/>
      <c r="F39" s="36"/>
      <c r="G39" s="36"/>
      <c r="H39" s="36">
        <f t="shared" si="4"/>
        <v>0</v>
      </c>
      <c r="I39" s="119">
        <f t="shared" si="5"/>
        <v>0</v>
      </c>
    </row>
    <row r="40" spans="1:9" s="126" customFormat="1" ht="25.5">
      <c r="A40" s="27" t="s">
        <v>73</v>
      </c>
      <c r="B40" s="56" t="s">
        <v>74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s="126" customFormat="1" ht="38.25">
      <c r="A41" s="27" t="s">
        <v>75</v>
      </c>
      <c r="B41" s="27" t="s">
        <v>76</v>
      </c>
      <c r="C41" s="29">
        <f>SUM(C42:C43)</f>
        <v>0</v>
      </c>
      <c r="D41" s="29">
        <f>SUM(D42:D43)</f>
        <v>0</v>
      </c>
      <c r="E41" s="29">
        <f>SUM(E42:E43)</f>
        <v>0</v>
      </c>
      <c r="F41" s="29">
        <f>SUM(F42:F43)</f>
        <v>0</v>
      </c>
      <c r="G41" s="29">
        <f>SUM(G42:G43)</f>
        <v>0</v>
      </c>
      <c r="H41" s="29">
        <f t="shared" si="4"/>
        <v>0</v>
      </c>
      <c r="I41" s="30">
        <f t="shared" si="5"/>
        <v>0</v>
      </c>
    </row>
    <row r="42" spans="1:9" s="126" customFormat="1" ht="25.5">
      <c r="A42" s="111" t="s">
        <v>77</v>
      </c>
      <c r="B42" s="111" t="s">
        <v>78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6" customFormat="1" ht="25.5">
      <c r="A43" s="111" t="s">
        <v>79</v>
      </c>
      <c r="B43" s="111" t="s">
        <v>80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ht="12.75">
      <c r="A44" s="27" t="s">
        <v>81</v>
      </c>
      <c r="B44" s="27" t="s">
        <v>82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f t="shared" si="4"/>
        <v>0</v>
      </c>
      <c r="I44" s="30">
        <f t="shared" si="5"/>
        <v>0</v>
      </c>
    </row>
    <row r="45" spans="1:9" s="126" customFormat="1" ht="12.75">
      <c r="A45" s="27" t="s">
        <v>83</v>
      </c>
      <c r="B45" s="27" t="s">
        <v>84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4"/>
        <v>0</v>
      </c>
      <c r="I45" s="30">
        <f t="shared" si="5"/>
        <v>0</v>
      </c>
    </row>
    <row r="46" spans="1:9" s="126" customFormat="1" ht="12.75">
      <c r="A46" s="27" t="s">
        <v>85</v>
      </c>
      <c r="B46" s="27" t="s">
        <v>86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f t="shared" si="4"/>
        <v>0</v>
      </c>
      <c r="I46" s="30">
        <f t="shared" si="5"/>
        <v>0</v>
      </c>
    </row>
    <row r="47" spans="1:9" s="126" customFormat="1" ht="12.75">
      <c r="A47" s="27" t="s">
        <v>87</v>
      </c>
      <c r="B47" s="27" t="s">
        <v>88</v>
      </c>
      <c r="C47" s="112">
        <f aca="true" t="shared" si="6" ref="C47:I47">SUM(C40:C46)-C42-C43</f>
        <v>0</v>
      </c>
      <c r="D47" s="112">
        <f t="shared" si="6"/>
        <v>0</v>
      </c>
      <c r="E47" s="112">
        <f t="shared" si="6"/>
        <v>0</v>
      </c>
      <c r="F47" s="112">
        <f t="shared" si="6"/>
        <v>0</v>
      </c>
      <c r="G47" s="112">
        <f t="shared" si="6"/>
        <v>0</v>
      </c>
      <c r="H47" s="112">
        <f t="shared" si="6"/>
        <v>0</v>
      </c>
      <c r="I47" s="112">
        <f t="shared" si="6"/>
        <v>0</v>
      </c>
    </row>
    <row r="48" spans="1:9" s="126" customFormat="1" ht="12.75">
      <c r="A48" s="27" t="s">
        <v>23</v>
      </c>
      <c r="B48" s="27" t="s">
        <v>24</v>
      </c>
      <c r="C48" s="112">
        <f>C38+C47</f>
        <v>0</v>
      </c>
      <c r="D48" s="112">
        <f>D38+D47</f>
        <v>0</v>
      </c>
      <c r="E48" s="112">
        <f>E38+E47</f>
        <v>0</v>
      </c>
      <c r="F48" s="112">
        <f>F38+F47</f>
        <v>0</v>
      </c>
      <c r="G48" s="112">
        <f>G38+G47</f>
        <v>-450</v>
      </c>
      <c r="H48" s="112">
        <f aca="true" t="shared" si="7" ref="H48:H57">SUM(C48:G48)</f>
        <v>-450</v>
      </c>
      <c r="I48" s="121">
        <f aca="true" t="shared" si="8" ref="I48:I57">SUM(H48:H48)</f>
        <v>-450</v>
      </c>
    </row>
    <row r="49" spans="1:9" s="126" customFormat="1" ht="12.75">
      <c r="A49" s="115"/>
      <c r="B49" s="115"/>
      <c r="C49" s="29"/>
      <c r="D49" s="29"/>
      <c r="E49" s="29"/>
      <c r="F49" s="29"/>
      <c r="G49" s="29"/>
      <c r="H49" s="29">
        <f t="shared" si="7"/>
        <v>0</v>
      </c>
      <c r="I49" s="30">
        <f t="shared" si="8"/>
        <v>0</v>
      </c>
    </row>
    <row r="50" spans="1:9" s="118" customFormat="1" ht="25.5">
      <c r="A50" s="106" t="s">
        <v>89</v>
      </c>
      <c r="B50" s="106" t="s">
        <v>90</v>
      </c>
      <c r="C50" s="116"/>
      <c r="D50" s="116"/>
      <c r="E50" s="116"/>
      <c r="F50" s="116"/>
      <c r="G50" s="116"/>
      <c r="H50" s="116">
        <f t="shared" si="7"/>
        <v>0</v>
      </c>
      <c r="I50" s="117">
        <f t="shared" si="8"/>
        <v>0</v>
      </c>
    </row>
    <row r="51" spans="1:9" s="127" customFormat="1" ht="25.5">
      <c r="A51" s="34" t="s">
        <v>104</v>
      </c>
      <c r="B51" s="34" t="s">
        <v>92</v>
      </c>
      <c r="C51" s="36"/>
      <c r="D51" s="36"/>
      <c r="E51" s="36"/>
      <c r="F51" s="36"/>
      <c r="G51" s="36"/>
      <c r="H51" s="36">
        <f t="shared" si="7"/>
        <v>0</v>
      </c>
      <c r="I51" s="119">
        <f t="shared" si="8"/>
        <v>0</v>
      </c>
    </row>
    <row r="52" spans="1:9" ht="12.75">
      <c r="A52" s="27" t="s">
        <v>93</v>
      </c>
      <c r="B52" s="27" t="s">
        <v>105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12.75">
      <c r="A53" s="27" t="s">
        <v>95</v>
      </c>
      <c r="B53" s="27" t="s">
        <v>96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f t="shared" si="7"/>
        <v>0</v>
      </c>
      <c r="I53" s="30">
        <f t="shared" si="8"/>
        <v>0</v>
      </c>
    </row>
    <row r="54" spans="1:9" ht="12.75">
      <c r="A54" s="27" t="s">
        <v>97</v>
      </c>
      <c r="B54" s="27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f t="shared" si="7"/>
        <v>0</v>
      </c>
      <c r="I54" s="30">
        <f t="shared" si="8"/>
        <v>0</v>
      </c>
    </row>
    <row r="55" spans="1:9" ht="12.75">
      <c r="A55" s="27" t="s">
        <v>99</v>
      </c>
      <c r="B55" s="27" t="s">
        <v>100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f t="shared" si="7"/>
        <v>0</v>
      </c>
      <c r="I55" s="30">
        <f t="shared" si="8"/>
        <v>0</v>
      </c>
    </row>
    <row r="56" spans="1:9" ht="25.5">
      <c r="A56" s="27" t="s">
        <v>107</v>
      </c>
      <c r="B56" s="27" t="s">
        <v>102</v>
      </c>
      <c r="C56" s="112">
        <f>SUM(C52:C55)</f>
        <v>0</v>
      </c>
      <c r="D56" s="112">
        <f>SUM(D52:D55)</f>
        <v>0</v>
      </c>
      <c r="E56" s="112">
        <f>SUM(E52:E55)</f>
        <v>0</v>
      </c>
      <c r="F56" s="112">
        <f>SUM(F52:F55)</f>
        <v>0</v>
      </c>
      <c r="G56" s="112">
        <f>SUM(G52:G55)</f>
        <v>0</v>
      </c>
      <c r="H56" s="112">
        <f t="shared" si="7"/>
        <v>0</v>
      </c>
      <c r="I56" s="121">
        <f t="shared" si="8"/>
        <v>0</v>
      </c>
    </row>
    <row r="57" spans="1:9" ht="13.5" thickBot="1">
      <c r="A57" s="34" t="s">
        <v>145</v>
      </c>
      <c r="B57" s="34" t="s">
        <v>108</v>
      </c>
      <c r="C57" s="128">
        <f>C35+C48+C56</f>
        <v>11754</v>
      </c>
      <c r="D57" s="128">
        <f>D35+D48+D56</f>
        <v>1309</v>
      </c>
      <c r="E57" s="128">
        <f>E35+E48+E56</f>
        <v>8612</v>
      </c>
      <c r="F57" s="128">
        <f>F35+F48+F56</f>
        <v>0</v>
      </c>
      <c r="G57" s="128">
        <f>G35+G48+G56</f>
        <v>-3396</v>
      </c>
      <c r="H57" s="128">
        <f t="shared" si="7"/>
        <v>18279</v>
      </c>
      <c r="I57" s="105">
        <f t="shared" si="8"/>
        <v>18279</v>
      </c>
    </row>
    <row r="58" ht="13.5" thickTop="1"/>
    <row r="60" ht="12.75">
      <c r="B60" s="27"/>
    </row>
    <row r="61" ht="12.75">
      <c r="B61" s="27"/>
    </row>
    <row r="62" spans="1:2" ht="12.75">
      <c r="A62" s="96" t="s">
        <v>139</v>
      </c>
      <c r="B62" s="27"/>
    </row>
    <row r="63" spans="1:2" ht="12.75">
      <c r="A63" s="96" t="s">
        <v>140</v>
      </c>
      <c r="B63" s="27"/>
    </row>
    <row r="64" spans="1:2" ht="12.75">
      <c r="A64" s="96"/>
      <c r="B64" s="27"/>
    </row>
    <row r="65" spans="1:2" ht="12.75">
      <c r="A65" s="97"/>
      <c r="B65" s="27"/>
    </row>
    <row r="66" spans="1:2" ht="12.75">
      <c r="A66" s="97"/>
      <c r="B66" s="27"/>
    </row>
    <row r="67" spans="1:2" ht="12.75">
      <c r="A67" s="97" t="s">
        <v>141</v>
      </c>
      <c r="B67" s="27"/>
    </row>
    <row r="68" ht="12.75">
      <c r="A68" s="97" t="s">
        <v>142</v>
      </c>
    </row>
    <row r="69" ht="12.75">
      <c r="A69" s="56"/>
    </row>
  </sheetData>
  <sheetProtection/>
  <mergeCells count="4">
    <mergeCell ref="C3:H3"/>
    <mergeCell ref="G4:H4"/>
    <mergeCell ref="C5:H5"/>
    <mergeCell ref="C9:H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70"/>
  <sheetViews>
    <sheetView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H11" sqref="H11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9"/>
      <c r="H1" s="129"/>
      <c r="I1" s="129"/>
      <c r="J1" s="129"/>
    </row>
    <row r="2" spans="1:10" s="96" customFormat="1" ht="12.75">
      <c r="A2" s="65"/>
      <c r="C2" s="130"/>
      <c r="E2" s="130"/>
      <c r="G2" s="131"/>
      <c r="H2" s="131"/>
      <c r="I2" s="131"/>
      <c r="J2" s="131"/>
    </row>
    <row r="3" spans="1:10" s="96" customFormat="1" ht="12.75">
      <c r="A3" s="65" t="s">
        <v>109</v>
      </c>
      <c r="B3" s="132"/>
      <c r="C3" s="132"/>
      <c r="D3" s="132"/>
      <c r="E3" s="132"/>
      <c r="G3" s="164"/>
      <c r="H3" s="164"/>
      <c r="I3" s="164"/>
      <c r="J3" s="164"/>
    </row>
    <row r="4" spans="1:10" ht="12.75">
      <c r="A4" s="5" t="str">
        <f>'IS'!A4</f>
        <v>към 31.03.2014</v>
      </c>
      <c r="B4" s="133"/>
      <c r="C4" s="133"/>
      <c r="D4" s="133"/>
      <c r="E4" s="133"/>
      <c r="G4" s="165"/>
      <c r="H4" s="165"/>
      <c r="I4" s="165"/>
      <c r="J4" s="165"/>
    </row>
    <row r="5" spans="1:10" ht="12.75">
      <c r="A5" s="14" t="str">
        <f>'IS'!A5</f>
        <v>В хиляди лева</v>
      </c>
      <c r="B5" s="35" t="s">
        <v>138</v>
      </c>
      <c r="C5" s="35">
        <f>'IS'!C5</f>
        <v>2014</v>
      </c>
      <c r="D5" s="35"/>
      <c r="E5" s="35">
        <f>'IS'!E5</f>
        <v>2013</v>
      </c>
      <c r="G5" s="134"/>
      <c r="H5" s="102"/>
      <c r="I5" s="135"/>
      <c r="J5" s="102"/>
    </row>
    <row r="6" spans="1:10" ht="12.75">
      <c r="A6" s="14"/>
      <c r="B6" s="35"/>
      <c r="C6" s="35"/>
      <c r="D6" s="35"/>
      <c r="E6" s="35"/>
      <c r="G6" s="134"/>
      <c r="H6" s="102"/>
      <c r="I6" s="135"/>
      <c r="J6" s="102"/>
    </row>
    <row r="7" spans="1:10" ht="12.75">
      <c r="A7" s="14"/>
      <c r="B7" s="35"/>
      <c r="C7" s="81"/>
      <c r="D7" s="136"/>
      <c r="E7" s="81"/>
      <c r="F7" s="137"/>
      <c r="G7" s="134"/>
      <c r="H7" s="80"/>
      <c r="I7" s="138"/>
      <c r="J7" s="80"/>
    </row>
    <row r="8" spans="1:10" ht="12.75">
      <c r="A8" s="5" t="s">
        <v>110</v>
      </c>
      <c r="B8" s="28"/>
      <c r="C8" s="32"/>
      <c r="D8" s="139"/>
      <c r="E8" s="32"/>
      <c r="F8" s="137"/>
      <c r="G8" s="140"/>
      <c r="H8" s="141"/>
      <c r="I8" s="142"/>
      <c r="J8" s="141"/>
    </row>
    <row r="9" spans="1:10" ht="12.75">
      <c r="A9" s="5" t="s">
        <v>150</v>
      </c>
      <c r="B9" s="28"/>
      <c r="C9" s="32">
        <v>-450</v>
      </c>
      <c r="D9" s="143"/>
      <c r="E9" s="32">
        <v>-834</v>
      </c>
      <c r="F9" s="141"/>
      <c r="G9" s="140"/>
      <c r="H9" s="141"/>
      <c r="I9" s="142"/>
      <c r="J9" s="141"/>
    </row>
    <row r="10" spans="1:10" ht="12.75">
      <c r="A10" s="20" t="s">
        <v>111</v>
      </c>
      <c r="B10" s="28"/>
      <c r="C10" s="32">
        <v>0</v>
      </c>
      <c r="D10" s="143"/>
      <c r="E10" s="32">
        <v>0</v>
      </c>
      <c r="F10" s="141"/>
      <c r="G10" s="140"/>
      <c r="H10" s="141"/>
      <c r="I10" s="142"/>
      <c r="J10" s="141"/>
    </row>
    <row r="11" spans="1:10" ht="25.5">
      <c r="A11" s="20" t="s">
        <v>112</v>
      </c>
      <c r="B11" s="28">
        <v>21</v>
      </c>
      <c r="C11" s="32">
        <v>-1093</v>
      </c>
      <c r="D11" s="32"/>
      <c r="E11" s="32">
        <v>-1157</v>
      </c>
      <c r="F11" s="141"/>
      <c r="G11" s="140"/>
      <c r="H11" s="141"/>
      <c r="I11" s="142"/>
      <c r="J11" s="141"/>
    </row>
    <row r="12" spans="1:10" ht="12.75">
      <c r="A12" s="20" t="s">
        <v>113</v>
      </c>
      <c r="B12" s="28">
        <v>21</v>
      </c>
      <c r="C12" s="32">
        <v>-2917</v>
      </c>
      <c r="D12" s="32"/>
      <c r="E12" s="32">
        <v>-1784</v>
      </c>
      <c r="F12" s="141"/>
      <c r="G12" s="140"/>
      <c r="H12" s="141"/>
      <c r="I12" s="142"/>
      <c r="J12" s="141"/>
    </row>
    <row r="13" spans="1:10" ht="12.75">
      <c r="A13" s="20" t="s">
        <v>114</v>
      </c>
      <c r="B13" s="28">
        <v>21</v>
      </c>
      <c r="C13" s="32">
        <v>0</v>
      </c>
      <c r="D13" s="144"/>
      <c r="E13" s="32">
        <v>0</v>
      </c>
      <c r="F13" s="141"/>
      <c r="G13" s="140"/>
      <c r="H13" s="141"/>
      <c r="I13" s="145"/>
      <c r="J13" s="141"/>
    </row>
    <row r="14" spans="1:10" ht="25.5">
      <c r="A14" s="20" t="s">
        <v>115</v>
      </c>
      <c r="B14" s="28">
        <v>12</v>
      </c>
      <c r="C14" s="32">
        <v>1636</v>
      </c>
      <c r="D14" s="32"/>
      <c r="E14" s="32">
        <v>2627</v>
      </c>
      <c r="F14" s="141"/>
      <c r="G14" s="140"/>
      <c r="H14" s="141"/>
      <c r="I14" s="142"/>
      <c r="J14" s="141"/>
    </row>
    <row r="15" spans="1:10" ht="12.75">
      <c r="A15" s="20" t="s">
        <v>116</v>
      </c>
      <c r="B15" s="28" t="s">
        <v>148</v>
      </c>
      <c r="C15" s="32">
        <v>110</v>
      </c>
      <c r="D15" s="143"/>
      <c r="E15" s="32">
        <v>93</v>
      </c>
      <c r="F15" s="141"/>
      <c r="G15" s="140"/>
      <c r="H15" s="141"/>
      <c r="I15" s="142"/>
      <c r="J15" s="141"/>
    </row>
    <row r="16" spans="1:10" ht="12.75">
      <c r="A16" s="20" t="s">
        <v>117</v>
      </c>
      <c r="B16" s="28" t="s">
        <v>149</v>
      </c>
      <c r="C16" s="32">
        <v>-317</v>
      </c>
      <c r="D16" s="32"/>
      <c r="E16" s="32">
        <v>455</v>
      </c>
      <c r="F16" s="141"/>
      <c r="G16" s="140"/>
      <c r="H16" s="141"/>
      <c r="I16" s="142"/>
      <c r="J16" s="141"/>
    </row>
    <row r="17" spans="1:10" ht="12.75">
      <c r="A17" s="20" t="s">
        <v>118</v>
      </c>
      <c r="B17" s="28" t="s">
        <v>149</v>
      </c>
      <c r="C17" s="32">
        <v>-392</v>
      </c>
      <c r="D17" s="32"/>
      <c r="E17" s="32">
        <v>-14</v>
      </c>
      <c r="F17" s="141"/>
      <c r="G17" s="140"/>
      <c r="H17" s="141"/>
      <c r="I17" s="142"/>
      <c r="J17" s="141"/>
    </row>
    <row r="18" spans="1:10" ht="25.5">
      <c r="A18" s="20" t="s">
        <v>144</v>
      </c>
      <c r="B18" s="28">
        <v>16</v>
      </c>
      <c r="C18" s="32">
        <v>0</v>
      </c>
      <c r="D18" s="143"/>
      <c r="E18" s="32">
        <v>22</v>
      </c>
      <c r="F18" s="141"/>
      <c r="G18" s="140"/>
      <c r="H18" s="141"/>
      <c r="I18" s="142"/>
      <c r="J18" s="141"/>
    </row>
    <row r="19" spans="1:10" ht="12.75">
      <c r="A19" s="20" t="s">
        <v>119</v>
      </c>
      <c r="B19" s="28" t="s">
        <v>149</v>
      </c>
      <c r="C19" s="32">
        <v>-227</v>
      </c>
      <c r="D19" s="32"/>
      <c r="E19" s="32">
        <v>-148</v>
      </c>
      <c r="F19" s="141"/>
      <c r="G19" s="140"/>
      <c r="H19" s="141"/>
      <c r="I19" s="141"/>
      <c r="J19" s="141"/>
    </row>
    <row r="20" spans="1:10" ht="12.75">
      <c r="A20" s="20" t="s">
        <v>146</v>
      </c>
      <c r="B20" s="28" t="s">
        <v>149</v>
      </c>
      <c r="C20" s="32">
        <v>0</v>
      </c>
      <c r="D20" s="29"/>
      <c r="E20" s="32">
        <v>0</v>
      </c>
      <c r="F20" s="141"/>
      <c r="G20" s="140"/>
      <c r="H20" s="141"/>
      <c r="I20" s="142"/>
      <c r="J20" s="141"/>
    </row>
    <row r="21" spans="2:10" ht="12.75">
      <c r="B21" s="28"/>
      <c r="C21" s="32"/>
      <c r="D21" s="29"/>
      <c r="E21" s="32"/>
      <c r="F21" s="141"/>
      <c r="G21" s="140"/>
      <c r="H21" s="141"/>
      <c r="I21" s="142"/>
      <c r="J21" s="141"/>
    </row>
    <row r="22" spans="1:10" ht="12.75">
      <c r="A22" s="20" t="s">
        <v>120</v>
      </c>
      <c r="B22" s="28"/>
      <c r="C22" s="32">
        <v>-162</v>
      </c>
      <c r="D22" s="143"/>
      <c r="E22" s="32">
        <v>-2018</v>
      </c>
      <c r="F22" s="141"/>
      <c r="G22" s="140"/>
      <c r="H22" s="141"/>
      <c r="I22" s="142"/>
      <c r="J22" s="141"/>
    </row>
    <row r="23" spans="1:10" ht="13.5" thickBot="1">
      <c r="A23" s="20" t="s">
        <v>121</v>
      </c>
      <c r="B23" s="28"/>
      <c r="C23" s="32">
        <v>2404</v>
      </c>
      <c r="D23" s="143"/>
      <c r="E23" s="32">
        <v>1588</v>
      </c>
      <c r="F23" s="141"/>
      <c r="G23" s="140"/>
      <c r="H23" s="141"/>
      <c r="I23" s="142"/>
      <c r="J23" s="141"/>
    </row>
    <row r="24" spans="1:10" ht="13.5" thickBot="1">
      <c r="A24" s="5" t="s">
        <v>122</v>
      </c>
      <c r="B24" s="28"/>
      <c r="C24" s="70">
        <f>SUM(C9:C23)</f>
        <v>-1408</v>
      </c>
      <c r="D24" s="143"/>
      <c r="E24" s="70">
        <f>SUM(E9:E23)</f>
        <v>-1170</v>
      </c>
      <c r="F24" s="141"/>
      <c r="G24" s="140"/>
      <c r="H24" s="141"/>
      <c r="I24" s="142"/>
      <c r="J24" s="141"/>
    </row>
    <row r="25" spans="1:10" ht="13.5" thickTop="1">
      <c r="A25" s="5"/>
      <c r="B25" s="28"/>
      <c r="C25" s="36"/>
      <c r="D25" s="143"/>
      <c r="E25" s="36"/>
      <c r="F25" s="141"/>
      <c r="G25" s="140"/>
      <c r="H25" s="141"/>
      <c r="I25" s="142"/>
      <c r="J25" s="141"/>
    </row>
    <row r="26" spans="1:10" ht="12.75">
      <c r="A26" s="5" t="s">
        <v>123</v>
      </c>
      <c r="B26" s="28"/>
      <c r="C26" s="29"/>
      <c r="D26" s="143"/>
      <c r="E26" s="29"/>
      <c r="F26" s="141"/>
      <c r="G26" s="140"/>
      <c r="H26" s="141"/>
      <c r="I26" s="142"/>
      <c r="J26" s="141"/>
    </row>
    <row r="27" spans="1:10" ht="25.5">
      <c r="A27" s="20" t="s">
        <v>124</v>
      </c>
      <c r="B27" s="28"/>
      <c r="C27" s="29">
        <v>-780</v>
      </c>
      <c r="D27" s="29"/>
      <c r="E27" s="29">
        <v>-505</v>
      </c>
      <c r="F27" s="141"/>
      <c r="G27" s="140"/>
      <c r="H27" s="141"/>
      <c r="I27" s="142"/>
      <c r="J27" s="141"/>
    </row>
    <row r="28" spans="1:10" ht="12.75">
      <c r="A28" s="20" t="s">
        <v>125</v>
      </c>
      <c r="B28" s="21">
        <v>17</v>
      </c>
      <c r="C28" s="29">
        <v>0</v>
      </c>
      <c r="D28" s="143"/>
      <c r="E28" s="29">
        <v>0</v>
      </c>
      <c r="F28" s="141"/>
      <c r="G28" s="140"/>
      <c r="H28" s="141"/>
      <c r="I28" s="142"/>
      <c r="J28" s="141"/>
    </row>
    <row r="29" spans="1:10" ht="25.5">
      <c r="A29" s="20" t="s">
        <v>126</v>
      </c>
      <c r="B29" s="21">
        <v>16</v>
      </c>
      <c r="C29" s="29">
        <v>-99</v>
      </c>
      <c r="D29" s="29"/>
      <c r="E29" s="29">
        <v>-7</v>
      </c>
      <c r="F29" s="141"/>
      <c r="G29" s="17"/>
      <c r="H29" s="141"/>
      <c r="I29" s="142"/>
      <c r="J29" s="141"/>
    </row>
    <row r="30" spans="1:10" ht="12.75">
      <c r="A30" s="20" t="s">
        <v>127</v>
      </c>
      <c r="B30" s="21"/>
      <c r="C30" s="29">
        <v>208</v>
      </c>
      <c r="D30" s="143"/>
      <c r="E30" s="29">
        <v>16</v>
      </c>
      <c r="F30" s="141"/>
      <c r="G30" s="17"/>
      <c r="H30" s="141"/>
      <c r="I30" s="142"/>
      <c r="J30" s="141"/>
    </row>
    <row r="31" spans="2:10" ht="13.5" thickBot="1">
      <c r="B31" s="21"/>
      <c r="C31" s="29">
        <v>0</v>
      </c>
      <c r="D31" s="143"/>
      <c r="E31" s="29">
        <v>0</v>
      </c>
      <c r="F31" s="141"/>
      <c r="G31" s="17"/>
      <c r="H31" s="141"/>
      <c r="I31" s="142"/>
      <c r="J31" s="141"/>
    </row>
    <row r="32" spans="1:10" ht="13.5" thickBot="1">
      <c r="A32" s="5" t="s">
        <v>128</v>
      </c>
      <c r="B32" s="21"/>
      <c r="C32" s="146">
        <f>SUM(C27:C31)</f>
        <v>-671</v>
      </c>
      <c r="D32" s="143"/>
      <c r="E32" s="146">
        <f>SUM(E27:E31)</f>
        <v>-496</v>
      </c>
      <c r="F32" s="141"/>
      <c r="G32" s="17"/>
      <c r="H32" s="141"/>
      <c r="I32" s="142"/>
      <c r="J32" s="141"/>
    </row>
    <row r="33" spans="1:10" ht="13.5" thickTop="1">
      <c r="A33" s="5"/>
      <c r="B33" s="21"/>
      <c r="C33" s="122"/>
      <c r="D33" s="143"/>
      <c r="E33" s="122"/>
      <c r="F33" s="141"/>
      <c r="G33" s="147"/>
      <c r="H33" s="148"/>
      <c r="I33" s="148"/>
      <c r="J33" s="148"/>
    </row>
    <row r="34" spans="1:10" ht="12.75">
      <c r="A34" s="5" t="s">
        <v>129</v>
      </c>
      <c r="B34" s="56"/>
      <c r="C34" s="32"/>
      <c r="D34" s="149"/>
      <c r="E34" s="32"/>
      <c r="F34" s="141"/>
      <c r="G34" s="147"/>
      <c r="H34" s="148"/>
      <c r="I34" s="148"/>
      <c r="J34" s="148"/>
    </row>
    <row r="35" spans="1:10" ht="12.75">
      <c r="A35" s="20" t="s">
        <v>130</v>
      </c>
      <c r="B35" s="56"/>
      <c r="C35" s="32">
        <v>0</v>
      </c>
      <c r="D35" s="32"/>
      <c r="E35" s="32">
        <v>0</v>
      </c>
      <c r="F35" s="141"/>
      <c r="G35" s="17"/>
      <c r="H35" s="148"/>
      <c r="I35" s="142"/>
      <c r="J35" s="142"/>
    </row>
    <row r="36" spans="1:10" ht="12.75">
      <c r="A36" s="20" t="s">
        <v>131</v>
      </c>
      <c r="B36" s="21"/>
      <c r="C36" s="32">
        <v>0</v>
      </c>
      <c r="D36" s="32"/>
      <c r="E36" s="32">
        <v>0</v>
      </c>
      <c r="F36" s="141"/>
      <c r="G36" s="17"/>
      <c r="H36" s="141"/>
      <c r="I36" s="142"/>
      <c r="J36" s="141"/>
    </row>
    <row r="37" spans="1:10" ht="13.5" thickBot="1">
      <c r="A37" s="20" t="s">
        <v>147</v>
      </c>
      <c r="B37" s="21"/>
      <c r="C37" s="29">
        <v>0</v>
      </c>
      <c r="D37" s="143"/>
      <c r="E37" s="29">
        <v>0</v>
      </c>
      <c r="F37" s="141"/>
      <c r="G37" s="17"/>
      <c r="H37" s="141"/>
      <c r="I37" s="142"/>
      <c r="J37" s="141"/>
    </row>
    <row r="38" spans="1:10" ht="13.5" thickBot="1">
      <c r="A38" s="5" t="s">
        <v>132</v>
      </c>
      <c r="B38" s="21"/>
      <c r="C38" s="146">
        <f>SUM(C35:C37)</f>
        <v>0</v>
      </c>
      <c r="D38" s="143"/>
      <c r="E38" s="146">
        <f>SUM(E35:E37)</f>
        <v>0</v>
      </c>
      <c r="F38" s="141"/>
      <c r="G38" s="17"/>
      <c r="H38" s="141"/>
      <c r="I38" s="142"/>
      <c r="J38" s="141"/>
    </row>
    <row r="39" spans="1:10" ht="26.25" thickTop="1">
      <c r="A39" s="20" t="s">
        <v>133</v>
      </c>
      <c r="C39" s="122">
        <f>C24+C32+C38</f>
        <v>-2079</v>
      </c>
      <c r="D39" s="143"/>
      <c r="E39" s="122">
        <f>E24+E32+E38</f>
        <v>-1666</v>
      </c>
      <c r="F39" s="141"/>
      <c r="G39" s="17"/>
      <c r="H39" s="141"/>
      <c r="I39" s="142"/>
      <c r="J39" s="141"/>
    </row>
    <row r="40" spans="1:10" ht="12.75">
      <c r="A40" s="21" t="s">
        <v>134</v>
      </c>
      <c r="C40" s="29">
        <v>0</v>
      </c>
      <c r="D40" s="143"/>
      <c r="E40" s="29">
        <v>0</v>
      </c>
      <c r="F40" s="141"/>
      <c r="G40" s="140"/>
      <c r="H40" s="141"/>
      <c r="I40" s="142"/>
      <c r="J40" s="141"/>
    </row>
    <row r="41" spans="1:10" ht="25.5">
      <c r="A41" s="20" t="s">
        <v>135</v>
      </c>
      <c r="B41" s="28">
        <v>20</v>
      </c>
      <c r="C41" s="79">
        <f>'BS'!E16</f>
        <v>7346</v>
      </c>
      <c r="D41" s="150"/>
      <c r="E41" s="79">
        <v>5105</v>
      </c>
      <c r="F41" s="151"/>
      <c r="G41" s="140"/>
      <c r="H41" s="141"/>
      <c r="I41" s="142"/>
      <c r="J41" s="141"/>
    </row>
    <row r="42" spans="1:10" s="96" customFormat="1" ht="26.25" thickBot="1">
      <c r="A42" s="5" t="s">
        <v>136</v>
      </c>
      <c r="B42" s="28">
        <v>20</v>
      </c>
      <c r="C42" s="152">
        <f>SUM(C39:C41)</f>
        <v>5267</v>
      </c>
      <c r="D42" s="143"/>
      <c r="E42" s="152">
        <f>SUM(E39:E41)</f>
        <v>3439</v>
      </c>
      <c r="F42" s="141"/>
      <c r="G42" s="103"/>
      <c r="H42" s="137"/>
      <c r="I42" s="137"/>
      <c r="J42" s="137"/>
    </row>
    <row r="43" spans="2:10" ht="13.5" thickTop="1">
      <c r="B43" s="28"/>
      <c r="C43" s="80"/>
      <c r="D43" s="153"/>
      <c r="E43" s="80"/>
      <c r="F43" s="141"/>
      <c r="G43" s="103"/>
      <c r="H43" s="137"/>
      <c r="I43" s="137"/>
      <c r="J43" s="137"/>
    </row>
    <row r="44" spans="1:10" ht="12.75">
      <c r="A44" s="5"/>
      <c r="C44" s="154"/>
      <c r="D44" s="155"/>
      <c r="E44" s="154"/>
      <c r="F44" s="137"/>
      <c r="G44" s="103"/>
      <c r="H44" s="137"/>
      <c r="I44" s="137"/>
      <c r="J44" s="137"/>
    </row>
    <row r="45" spans="1:10" ht="12.75">
      <c r="A45" s="27"/>
      <c r="C45" s="154"/>
      <c r="D45" s="155"/>
      <c r="E45" s="154"/>
      <c r="F45" s="137"/>
      <c r="G45" s="103"/>
      <c r="H45" s="103"/>
      <c r="I45" s="103"/>
      <c r="J45" s="103"/>
    </row>
    <row r="46" spans="1:10" ht="12.75">
      <c r="A46" s="96" t="s">
        <v>139</v>
      </c>
      <c r="C46" s="154"/>
      <c r="D46" s="155"/>
      <c r="E46" s="154"/>
      <c r="F46" s="137"/>
      <c r="G46" s="103"/>
      <c r="H46" s="103"/>
      <c r="I46" s="103"/>
      <c r="J46" s="103"/>
    </row>
    <row r="47" spans="1:10" ht="12.75">
      <c r="A47" s="96" t="s">
        <v>140</v>
      </c>
      <c r="F47" s="103"/>
      <c r="G47" s="103"/>
      <c r="H47" s="103"/>
      <c r="I47" s="103"/>
      <c r="J47" s="103"/>
    </row>
    <row r="48" spans="1:10" ht="12.75">
      <c r="A48" s="96"/>
      <c r="F48" s="103"/>
      <c r="G48" s="103"/>
      <c r="H48" s="103"/>
      <c r="I48" s="103"/>
      <c r="J48" s="103"/>
    </row>
    <row r="49" spans="1:10" ht="12.75">
      <c r="A49" s="97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 t="s">
        <v>141</v>
      </c>
      <c r="F51" s="103"/>
      <c r="G51" s="103"/>
      <c r="H51" s="103"/>
      <c r="I51" s="103"/>
      <c r="J51" s="103"/>
    </row>
    <row r="52" spans="1:10" ht="12.75">
      <c r="A52" s="97" t="s">
        <v>142</v>
      </c>
      <c r="F52" s="103"/>
      <c r="G52" s="103"/>
      <c r="H52" s="103"/>
      <c r="I52" s="103"/>
      <c r="J52" s="103"/>
    </row>
    <row r="53" spans="1:10" ht="12.75">
      <c r="A53" s="56"/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1:6" ht="12.75">
      <c r="A55" s="56"/>
      <c r="F55" s="103"/>
    </row>
    <row r="56" spans="1:6" ht="12.75">
      <c r="A56" s="56"/>
      <c r="F56" s="103"/>
    </row>
    <row r="57" spans="1:6" ht="12.75">
      <c r="A57" s="56"/>
      <c r="F57" s="103"/>
    </row>
    <row r="58" spans="1:6" ht="12.75">
      <c r="A58" s="56"/>
      <c r="F58" s="103"/>
    </row>
    <row r="59" spans="1:6" ht="12.75">
      <c r="A59" s="56"/>
      <c r="F59" s="103"/>
    </row>
    <row r="60" spans="1:6" ht="12.75">
      <c r="A60" s="56"/>
      <c r="F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ht="12.75">
      <c r="A69" s="56"/>
    </row>
    <row r="70" ht="12.75">
      <c r="A70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2010-07-30T12:55:00Z</dcterms:created>
  <dcterms:modified xsi:type="dcterms:W3CDTF">2014-06-09T09:02:25Z</dcterms:modified>
  <cp:category/>
  <cp:version/>
  <cp:contentType/>
  <cp:contentStatus/>
</cp:coreProperties>
</file>