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796" firstSheet="1" activeTab="3"/>
  </bookViews>
  <sheets>
    <sheet name="defined_names" sheetId="1" state="hidden" r:id="rId1"/>
    <sheet name="bs_ISFR" sheetId="2" r:id="rId2"/>
    <sheet name="pls_ISFR" sheetId="3" r:id="rId3"/>
    <sheet name="scse_ISFR" sheetId="4" r:id="rId4"/>
  </sheets>
  <definedNames>
    <definedName name="address">#REF!</definedName>
    <definedName name="ass">#REF!</definedName>
    <definedName name="bs_check">'defined_names'!$D$5</definedName>
    <definedName name="bulstat">#REF!</definedName>
    <definedName name="Certif">'defined_names'!$D$4</definedName>
    <definedName name="company_name">#REF!</definedName>
    <definedName name="date_i">#REF!</definedName>
    <definedName name="date_o">#REF!</definedName>
    <definedName name="date_p">#REF!</definedName>
    <definedName name="date_z">#REF!</definedName>
    <definedName name="end_of_period">#REF!</definedName>
    <definedName name="HTML_CodePage" hidden="1">1251</definedName>
    <definedName name="HTML_Control" hidden="1">{"'An_Obr'!$A$1"}</definedName>
    <definedName name="HTML_Description" hidden="1">""</definedName>
    <definedName name="HTML_Email" hidden="1">""</definedName>
    <definedName name="HTML_Header" hidden="1">"menu"</definedName>
    <definedName name="HTML_LastUpdate" hidden="1">"30.11.2002"</definedName>
    <definedName name="HTML_LineAfter" hidden="1">TRUE</definedName>
    <definedName name="HTML_LineBefore" hidden="1">TRUE</definedName>
    <definedName name="HTML_Name" hidden="1">"Philip Spirov"</definedName>
    <definedName name="HTML_OBDlg2" hidden="1">TRUE</definedName>
    <definedName name="HTML_OBDlg4" hidden="1">TRUE</definedName>
    <definedName name="HTML_OS" hidden="1">0</definedName>
    <definedName name="HTML_PathFile" hidden="1">"C:\WIN98\Profiles\Philip\My Documents\MyHTML.htm"</definedName>
    <definedName name="HTML_Title" hidden="1">"New_audit_Beta"</definedName>
    <definedName name="lia">#REF!</definedName>
    <definedName name="lng">'defined_names'!$D$3</definedName>
    <definedName name="lngcontrol">'defined_names'!$D$2</definedName>
    <definedName name="_xlnm.Print_Area" localSheetId="1">'bs_ISFR'!$A$1:$D$62</definedName>
    <definedName name="_xlnm.Print_Area" localSheetId="2">'pls_ISFR'!$A$1:$F$44</definedName>
    <definedName name="_xlnm.Print_Area" localSheetId="3">'scse_ISFR'!$A$1:$H$44</definedName>
    <definedName name="start_of_period">#REF!</definedName>
    <definedName name="Z_B23DF135_2ED3_11D7_AB9A_00C02683EB98_.wvu.Cols" localSheetId="2" hidden="1">'pls_ISFR'!$F:$IV</definedName>
    <definedName name="Z_B23DF135_2ED3_11D7_AB9A_00C02683EB98_.wvu.PrintArea" localSheetId="2" hidden="1">'pls_ISFR'!$A$1:$D$32</definedName>
  </definedNames>
  <calcPr fullCalcOnLoad="1"/>
</workbook>
</file>

<file path=xl/sharedStrings.xml><?xml version="1.0" encoding="utf-8"?>
<sst xmlns="http://schemas.openxmlformats.org/spreadsheetml/2006/main" count="120" uniqueCount="106">
  <si>
    <t xml:space="preserve">Провизии </t>
  </si>
  <si>
    <t>Текуща
година</t>
  </si>
  <si>
    <t>Предходна
година</t>
  </si>
  <si>
    <t>Финансов резултат от текущия период</t>
  </si>
  <si>
    <t>3.08</t>
  </si>
  <si>
    <t>3.07</t>
  </si>
  <si>
    <t>3.06</t>
  </si>
  <si>
    <t>3.01</t>
  </si>
  <si>
    <t>3.02</t>
  </si>
  <si>
    <t>3.03</t>
  </si>
  <si>
    <t>Бележки</t>
  </si>
  <si>
    <t>Последващи оценки</t>
  </si>
  <si>
    <t>Извънредни приходи/разходи</t>
  </si>
  <si>
    <t>Печалба/загуба</t>
  </si>
  <si>
    <t>Разпределения на печалба за резерви</t>
  </si>
  <si>
    <t>Name description</t>
  </si>
  <si>
    <t>Defined name</t>
  </si>
  <si>
    <t>в т.ч. отнасящи се за 2002 г.</t>
  </si>
  <si>
    <t>Range</t>
  </si>
  <si>
    <t>Note</t>
  </si>
  <si>
    <t>Language</t>
  </si>
  <si>
    <t>lng</t>
  </si>
  <si>
    <t>Cell link of option language</t>
  </si>
  <si>
    <t>Корекция на началното салдо от първоначално прилагане на МСС 19</t>
  </si>
  <si>
    <t>bs_check</t>
  </si>
  <si>
    <t>balance sheet check</t>
  </si>
  <si>
    <t>ОБЩО ПАСИВИ И СОБСТВЕН КАПИТАЛ</t>
  </si>
  <si>
    <t>Други разходи</t>
  </si>
  <si>
    <t>Съдържание</t>
  </si>
  <si>
    <t>Активи</t>
  </si>
  <si>
    <t>Нетекущи активи</t>
  </si>
  <si>
    <t>Нематериални активи</t>
  </si>
  <si>
    <t>Финансови активи</t>
  </si>
  <si>
    <t>Общо нетекущи активи</t>
  </si>
  <si>
    <t>Текущи активи</t>
  </si>
  <si>
    <t>Пари и парични еквиваленти</t>
  </si>
  <si>
    <t>Общо текущи активи</t>
  </si>
  <si>
    <t>Пасиви</t>
  </si>
  <si>
    <t>Нетекущи пасиви</t>
  </si>
  <si>
    <t>Пасиви по отсрочени данъци</t>
  </si>
  <si>
    <t>Текущи пасиви</t>
  </si>
  <si>
    <t>Общо нетекущи пасиви</t>
  </si>
  <si>
    <t>Общо текущи пасиви</t>
  </si>
  <si>
    <t>Собствен капитал</t>
  </si>
  <si>
    <t>Резерви от преоценки</t>
  </si>
  <si>
    <t>Финансов резултат от минали периоди</t>
  </si>
  <si>
    <t>ОБЩО АКТИВИ</t>
  </si>
  <si>
    <t>ОБЩО ПАСИВИ</t>
  </si>
  <si>
    <t>ОБЩО СОБСТВЕН КАПИТАЛ</t>
  </si>
  <si>
    <t>Себестойност на продажби</t>
  </si>
  <si>
    <t>Брутна печалба/загуба</t>
  </si>
  <si>
    <t>Финансови приходи/разходи</t>
  </si>
  <si>
    <t>Финансов резултат от мин.години</t>
  </si>
  <si>
    <t>Отнасяне на печалба в неразпределени суми</t>
  </si>
  <si>
    <t>Преоценъчен резерв на отписани ДМА</t>
  </si>
  <si>
    <t>Приходи от продажби</t>
  </si>
  <si>
    <t>Дълготрайни материални активи</t>
  </si>
  <si>
    <t>Материални запаси</t>
  </si>
  <si>
    <t>Други изменения в собствения капитал</t>
  </si>
  <si>
    <t>Резерв от последващи оценки на активи и пасиви</t>
  </si>
  <si>
    <t>4.1</t>
  </si>
  <si>
    <t>4.2</t>
  </si>
  <si>
    <t>lngcontrol</t>
  </si>
  <si>
    <t>Certification</t>
  </si>
  <si>
    <t>Certif</t>
  </si>
  <si>
    <t>Основен капитал</t>
  </si>
  <si>
    <t>Резерви</t>
  </si>
  <si>
    <t>Общо собствен капитал</t>
  </si>
  <si>
    <t>Разходи за продажби</t>
  </si>
  <si>
    <t>Административни разходи</t>
  </si>
  <si>
    <t>Финансов резултат за текущия период</t>
  </si>
  <si>
    <t>Печалба от обичайната дейност</t>
  </si>
  <si>
    <t>Счетоводна печалба</t>
  </si>
  <si>
    <t>Лизингови договори</t>
  </si>
  <si>
    <t>3.04</t>
  </si>
  <si>
    <t>3.05</t>
  </si>
  <si>
    <t>Приходи от продажба на дълготрайни активи</t>
  </si>
  <si>
    <t>Разходи от продажба на дълготрайни активи</t>
  </si>
  <si>
    <t>Сума (хил.лв.)</t>
  </si>
  <si>
    <t>Сума хил.лв.)</t>
  </si>
  <si>
    <t>Салдо към 01.01.2007 г.</t>
  </si>
  <si>
    <t>Салдо към 31.12.2007 г.</t>
  </si>
  <si>
    <t>Разходи за бъдещи периоди</t>
  </si>
  <si>
    <t>Задължения по търговски заеми</t>
  </si>
  <si>
    <t>Задължения към финансови предприятия</t>
  </si>
  <si>
    <t>Текущи данъчни задължения</t>
  </si>
  <si>
    <t>Вземания от клиенти и доставчици</t>
  </si>
  <si>
    <t>Отписан преоценъчен резерв</t>
  </si>
  <si>
    <t>Малцинствено участие</t>
  </si>
  <si>
    <t>Текущи  задължения</t>
  </si>
  <si>
    <t>3.09</t>
  </si>
  <si>
    <t>3.10</t>
  </si>
  <si>
    <t>Печалба от превишение на делът в нетната справедлива стойност на разграничимите активи, пасиви и условни задължения и цената на придобиване на акции</t>
  </si>
  <si>
    <t>Разход / приход за данъци</t>
  </si>
  <si>
    <t>3.11</t>
  </si>
  <si>
    <t>3.12</t>
  </si>
  <si>
    <t>3.13</t>
  </si>
  <si>
    <t>Консолидиран баланс</t>
  </si>
  <si>
    <t>Консолидиран отчет за доходите</t>
  </si>
  <si>
    <t>Консолидиран отчет за измененията в капитала</t>
  </si>
  <si>
    <t>4.3</t>
  </si>
  <si>
    <t>на Мостстрой АД за годината, приключваща на 30 юни 2008 г.</t>
  </si>
  <si>
    <t>Мостстрой АД - 30.06.2008</t>
  </si>
  <si>
    <t>Салдо към 30.06.2008 г.</t>
  </si>
  <si>
    <t>Салдо към 01.01.2008 г.</t>
  </si>
  <si>
    <t>Търговски и други вземания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</si>
</sst>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\.mm\.yyyy"/>
    <numFmt numFmtId="165" formatCode="#\ ##0;[Red]\(#\ ##0\)"/>
    <numFmt numFmtId="166" formatCode="#\ ###\ ##0;[Red]\(#\ ###\ ##0\)"/>
    <numFmt numFmtId="167" formatCode="#,###;[Red]\(#,###\);* &quot;-&quot;??"/>
    <numFmt numFmtId="168" formatCode="0.000"/>
    <numFmt numFmtId="169" formatCode="0.0%"/>
    <numFmt numFmtId="170" formatCode="0.000%"/>
    <numFmt numFmtId="171" formatCode="0.0_)"/>
    <numFmt numFmtId="172" formatCode="0.000_)"/>
    <numFmt numFmtId="173" formatCode="#,##0.000"/>
    <numFmt numFmtId="174" formatCode="0.0"/>
    <numFmt numFmtId="175" formatCode="#,###;[Red]\(#,###\);* &quot;-&quot;"/>
    <numFmt numFmtId="176" formatCode="[$-402]dd\ mmmm\ yyyy"/>
  </numFmts>
  <fonts count="20">
    <font>
      <sz val="8"/>
      <name val="Times New Roman"/>
      <family val="0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u val="single"/>
      <sz val="8"/>
      <color indexed="36"/>
      <name val="Times New Roman"/>
      <family val="0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10"/>
      <name val="Arial"/>
      <family val="0"/>
    </font>
    <font>
      <b/>
      <i/>
      <sz val="14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Continuous" vertic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8" fillId="0" borderId="0" xfId="0" applyFont="1" applyFill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20" applyFont="1" applyFill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0" fillId="0" borderId="1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66" fontId="8" fillId="0" borderId="0" xfId="0" applyNumberFormat="1" applyFont="1" applyAlignment="1">
      <alignment/>
    </xf>
    <xf numFmtId="166" fontId="8" fillId="0" borderId="0" xfId="0" applyNumberFormat="1" applyFont="1" applyFill="1" applyAlignment="1">
      <alignment/>
    </xf>
    <xf numFmtId="175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5" fontId="7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6" fillId="0" borderId="0" xfId="0" applyFont="1" applyFill="1" applyAlignment="1" applyProtection="1">
      <alignment/>
      <protection hidden="1"/>
    </xf>
    <xf numFmtId="0" fontId="2" fillId="0" borderId="0" xfId="0" applyFont="1" applyFill="1" applyAlignment="1">
      <alignment horizontal="left"/>
    </xf>
    <xf numFmtId="0" fontId="9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8" fillId="0" borderId="1" xfId="0" applyFont="1" applyBorder="1" applyAlignment="1">
      <alignment horizontal="right" wrapText="1"/>
    </xf>
    <xf numFmtId="166" fontId="8" fillId="0" borderId="0" xfId="0" applyNumberFormat="1" applyFont="1" applyBorder="1" applyAlignment="1">
      <alignment/>
    </xf>
    <xf numFmtId="166" fontId="16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right"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7" fillId="0" borderId="0" xfId="0" applyFont="1" applyBorder="1" applyAlignment="1">
      <alignment wrapText="1"/>
    </xf>
    <xf numFmtId="175" fontId="16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175" fontId="8" fillId="0" borderId="0" xfId="0" applyNumberFormat="1" applyFont="1" applyFill="1" applyBorder="1" applyAlignment="1">
      <alignment/>
    </xf>
    <xf numFmtId="0" fontId="8" fillId="0" borderId="0" xfId="21" applyFont="1">
      <alignment/>
      <protection/>
    </xf>
    <xf numFmtId="49" fontId="8" fillId="0" borderId="1" xfId="0" applyNumberFormat="1" applyFont="1" applyBorder="1" applyAlignment="1">
      <alignment horizontal="right"/>
    </xf>
    <xf numFmtId="49" fontId="8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7" fillId="0" borderId="2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0" xfId="0" applyNumberForma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0" fontId="19" fillId="2" borderId="4" xfId="0" applyFont="1" applyFill="1" applyBorder="1" applyAlignment="1" applyProtection="1">
      <alignment horizontal="right" vertical="center"/>
      <protection hidden="1"/>
    </xf>
    <xf numFmtId="0" fontId="19" fillId="2" borderId="5" xfId="0" applyFont="1" applyFill="1" applyBorder="1" applyAlignment="1" applyProtection="1">
      <alignment horizontal="right" vertical="center"/>
      <protection hidden="1"/>
    </xf>
    <xf numFmtId="0" fontId="19" fillId="2" borderId="0" xfId="0" applyFont="1" applyFill="1" applyBorder="1" applyAlignment="1" applyProtection="1">
      <alignment horizontal="right" vertical="center"/>
      <protection hidden="1"/>
    </xf>
    <xf numFmtId="0" fontId="0" fillId="3" borderId="0" xfId="0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Alignment="1">
      <alignment wrapText="1"/>
    </xf>
    <xf numFmtId="166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8" fillId="0" borderId="0" xfId="0" applyNumberFormat="1" applyFont="1" applyAlignment="1">
      <alignment horizontal="right" vertical="center"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175" fontId="8" fillId="0" borderId="0" xfId="0" applyNumberFormat="1" applyFont="1" applyFill="1" applyBorder="1" applyAlignment="1">
      <alignment/>
    </xf>
    <xf numFmtId="175" fontId="16" fillId="0" borderId="0" xfId="0" applyNumberFormat="1" applyFont="1" applyFill="1" applyBorder="1" applyAlignment="1">
      <alignment/>
    </xf>
    <xf numFmtId="175" fontId="1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_res_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57150</xdr:rowOff>
    </xdr:from>
    <xdr:to>
      <xdr:col>0</xdr:col>
      <xdr:colOff>1600200</xdr:colOff>
      <xdr:row>52</xdr:row>
      <xdr:rowOff>9525</xdr:rowOff>
    </xdr:to>
    <xdr:sp>
      <xdr:nvSpPr>
        <xdr:cNvPr id="1" name="Rectangle 5"/>
        <xdr:cNvSpPr>
          <a:spLocks noChangeAspect="1"/>
        </xdr:cNvSpPr>
      </xdr:nvSpPr>
      <xdr:spPr>
        <a:xfrm>
          <a:off x="47625" y="9648825"/>
          <a:ext cx="15525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Дата на изготвяне:
</a:t>
          </a:r>
          <a:r>
            <a:rPr lang="en-US" cap="none" sz="800" b="0" i="1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9525</xdr:rowOff>
    </xdr:from>
    <xdr:to>
      <xdr:col>5</xdr:col>
      <xdr:colOff>228600</xdr:colOff>
      <xdr:row>53</xdr:row>
      <xdr:rowOff>561975</xdr:rowOff>
    </xdr:to>
    <xdr:sp>
      <xdr:nvSpPr>
        <xdr:cNvPr id="2" name="Rectangle 8"/>
        <xdr:cNvSpPr>
          <a:spLocks noChangeAspect="1"/>
        </xdr:cNvSpPr>
      </xdr:nvSpPr>
      <xdr:spPr>
        <a:xfrm>
          <a:off x="4057650" y="9448800"/>
          <a:ext cx="3257550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Съставител: Е. Петрова
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Ръководител:Орлин Хаджиянков-Председател на УС  и Изп.Директор
Румен Йовчев - Зам. Председател на УС  и Изп.Директор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76200</xdr:rowOff>
    </xdr:from>
    <xdr:to>
      <xdr:col>0</xdr:col>
      <xdr:colOff>1600200</xdr:colOff>
      <xdr:row>37</xdr:row>
      <xdr:rowOff>504825</xdr:rowOff>
    </xdr:to>
    <xdr:sp>
      <xdr:nvSpPr>
        <xdr:cNvPr id="1" name="Rectangle 17"/>
        <xdr:cNvSpPr>
          <a:spLocks noChangeAspect="1"/>
        </xdr:cNvSpPr>
      </xdr:nvSpPr>
      <xdr:spPr>
        <a:xfrm>
          <a:off x="47625" y="8086725"/>
          <a:ext cx="15525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Дата на изготвяне:
</a:t>
          </a:r>
          <a:r>
            <a:rPr lang="en-US" cap="none" sz="800" b="0" i="1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2924175</xdr:colOff>
      <xdr:row>31</xdr:row>
      <xdr:rowOff>47625</xdr:rowOff>
    </xdr:from>
    <xdr:to>
      <xdr:col>3</xdr:col>
      <xdr:colOff>733425</xdr:colOff>
      <xdr:row>37</xdr:row>
      <xdr:rowOff>781050</xdr:rowOff>
    </xdr:to>
    <xdr:sp>
      <xdr:nvSpPr>
        <xdr:cNvPr id="2" name="Rectangle 19"/>
        <xdr:cNvSpPr>
          <a:spLocks noChangeAspect="1"/>
        </xdr:cNvSpPr>
      </xdr:nvSpPr>
      <xdr:spPr>
        <a:xfrm>
          <a:off x="2924175" y="7200900"/>
          <a:ext cx="3105150" cy="1590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Съставител: Е. Петрова
Ръководител:Орлин Хаджиянков-Председател на УС  и Изп.Директор
Румен Йовчев - Зам. Председател на УС  и Изп.Директор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30</xdr:row>
      <xdr:rowOff>76200</xdr:rowOff>
    </xdr:from>
    <xdr:to>
      <xdr:col>0</xdr:col>
      <xdr:colOff>1714500</xdr:colOff>
      <xdr:row>33</xdr:row>
      <xdr:rowOff>19050</xdr:rowOff>
    </xdr:to>
    <xdr:sp>
      <xdr:nvSpPr>
        <xdr:cNvPr id="1" name="Rectangle 6"/>
        <xdr:cNvSpPr>
          <a:spLocks noChangeAspect="1"/>
        </xdr:cNvSpPr>
      </xdr:nvSpPr>
      <xdr:spPr>
        <a:xfrm>
          <a:off x="200025" y="7705725"/>
          <a:ext cx="15144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Дата на изготвяне:
</a:t>
          </a:r>
          <a:r>
            <a:rPr lang="en-US" cap="none" sz="800" b="0" i="1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314325</xdr:colOff>
      <xdr:row>28</xdr:row>
      <xdr:rowOff>28575</xdr:rowOff>
    </xdr:from>
    <xdr:to>
      <xdr:col>6</xdr:col>
      <xdr:colOff>381000</xdr:colOff>
      <xdr:row>40</xdr:row>
      <xdr:rowOff>85725</xdr:rowOff>
    </xdr:to>
    <xdr:sp>
      <xdr:nvSpPr>
        <xdr:cNvPr id="2" name="Rectangle 9"/>
        <xdr:cNvSpPr>
          <a:spLocks noChangeAspect="1"/>
        </xdr:cNvSpPr>
      </xdr:nvSpPr>
      <xdr:spPr>
        <a:xfrm>
          <a:off x="3267075" y="7372350"/>
          <a:ext cx="3686175" cy="1771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Съставител: Е. Петрова
Ръководител:Орлин Хаджиянков-Председател на УС  и Изп.Директор
Румен Йовчев - Зам. Председател на УС  и Изп.Директор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D3" sqref="D3"/>
    </sheetView>
  </sheetViews>
  <sheetFormatPr defaultColWidth="9.33203125" defaultRowHeight="11.25"/>
  <cols>
    <col min="1" max="1" width="28.16015625" style="0" customWidth="1"/>
    <col min="2" max="2" width="14.5" style="0" customWidth="1"/>
    <col min="3" max="3" width="11.16015625" style="0" customWidth="1"/>
    <col min="4" max="4" width="10.33203125" style="0" customWidth="1"/>
    <col min="5" max="5" width="20.33203125" style="0" customWidth="1"/>
  </cols>
  <sheetData>
    <row r="1" spans="1:5" ht="11.25">
      <c r="A1" s="16" t="s">
        <v>15</v>
      </c>
      <c r="B1" s="16" t="s">
        <v>16</v>
      </c>
      <c r="C1" s="16" t="s">
        <v>18</v>
      </c>
      <c r="D1" s="16"/>
      <c r="E1" s="16" t="s">
        <v>19</v>
      </c>
    </row>
    <row r="2" spans="1:4" ht="11.25">
      <c r="A2" t="s">
        <v>22</v>
      </c>
      <c r="B2" t="s">
        <v>62</v>
      </c>
      <c r="D2">
        <v>1</v>
      </c>
    </row>
    <row r="3" spans="1:4" ht="11.25">
      <c r="A3" t="s">
        <v>20</v>
      </c>
      <c r="B3" t="s">
        <v>21</v>
      </c>
      <c r="D3" t="b">
        <f>IF(lngcontrol=1,TRUE,FALSE)</f>
        <v>1</v>
      </c>
    </row>
    <row r="4" spans="1:4" ht="11.25">
      <c r="A4" t="s">
        <v>63</v>
      </c>
      <c r="B4" t="s">
        <v>64</v>
      </c>
      <c r="D4">
        <v>3</v>
      </c>
    </row>
    <row r="5" spans="1:4" ht="11.25">
      <c r="A5" t="s">
        <v>25</v>
      </c>
      <c r="B5" t="s">
        <v>24</v>
      </c>
      <c r="D5" t="e">
        <f>OR(#REF!&lt;&gt;#REF!,#REF!&lt;&gt;#REF!)</f>
        <v>#REF!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zoomScaleSheetLayoutView="55" workbookViewId="0" topLeftCell="A13">
      <selection activeCell="D16" sqref="D16"/>
    </sheetView>
  </sheetViews>
  <sheetFormatPr defaultColWidth="9.33203125" defaultRowHeight="11.25"/>
  <cols>
    <col min="1" max="1" width="59.33203125" style="12" customWidth="1"/>
    <col min="2" max="2" width="11.66015625" style="59" customWidth="1"/>
    <col min="3" max="4" width="21.83203125" style="12" customWidth="1"/>
    <col min="5" max="16384" width="9.33203125" style="12" customWidth="1"/>
  </cols>
  <sheetData>
    <row r="1" spans="1:4" ht="19.5">
      <c r="A1" s="68"/>
      <c r="B1" s="68"/>
      <c r="C1" s="67"/>
      <c r="D1" s="67" t="s">
        <v>102</v>
      </c>
    </row>
    <row r="2" spans="1:4" ht="12.75">
      <c r="A2" s="5"/>
      <c r="B2" s="56"/>
      <c r="C2" s="5"/>
      <c r="D2" s="5"/>
    </row>
    <row r="3" spans="1:4" ht="18.75">
      <c r="A3" s="32" t="s">
        <v>97</v>
      </c>
      <c r="B3" s="57"/>
      <c r="C3" s="30"/>
      <c r="D3" s="30"/>
    </row>
    <row r="4" spans="1:4" ht="15.75">
      <c r="A4" s="33" t="s">
        <v>101</v>
      </c>
      <c r="B4" s="57"/>
      <c r="C4" s="30"/>
      <c r="D4" s="30"/>
    </row>
    <row r="5" spans="1:4" ht="12.75">
      <c r="A5" s="5"/>
      <c r="B5" s="56"/>
      <c r="C5" s="5"/>
      <c r="D5" s="5"/>
    </row>
    <row r="6" spans="1:4" ht="12.75">
      <c r="A6" s="6" t="s">
        <v>28</v>
      </c>
      <c r="B6" s="58"/>
      <c r="C6" s="7" t="s">
        <v>78</v>
      </c>
      <c r="D6" s="31"/>
    </row>
    <row r="7" spans="1:4" ht="25.5">
      <c r="A7" s="18"/>
      <c r="B7" s="55" t="s">
        <v>10</v>
      </c>
      <c r="C7" s="37" t="s">
        <v>1</v>
      </c>
      <c r="D7" s="37" t="s">
        <v>2</v>
      </c>
    </row>
    <row r="8" ht="23.25" customHeight="1">
      <c r="A8" s="10" t="s">
        <v>29</v>
      </c>
    </row>
    <row r="9" spans="1:4" ht="12.75">
      <c r="A9" s="28" t="s">
        <v>30</v>
      </c>
      <c r="C9" s="17"/>
      <c r="D9" s="17"/>
    </row>
    <row r="10" spans="1:4" ht="12.75">
      <c r="A10" s="12" t="s">
        <v>56</v>
      </c>
      <c r="B10" s="59" t="s">
        <v>7</v>
      </c>
      <c r="C10" s="17">
        <v>27510</v>
      </c>
      <c r="D10" s="17">
        <v>28389</v>
      </c>
    </row>
    <row r="11" spans="1:4" ht="12.75">
      <c r="A11" s="12" t="s">
        <v>31</v>
      </c>
      <c r="B11" s="56"/>
      <c r="C11" s="66">
        <v>6</v>
      </c>
      <c r="D11" s="66">
        <v>8</v>
      </c>
    </row>
    <row r="12" spans="1:4" ht="12.75">
      <c r="A12" s="12" t="s">
        <v>32</v>
      </c>
      <c r="B12" s="56"/>
      <c r="C12" s="66"/>
      <c r="D12" s="66"/>
    </row>
    <row r="13" spans="1:4" ht="12.75">
      <c r="A13" s="12" t="s">
        <v>105</v>
      </c>
      <c r="B13" s="56"/>
      <c r="C13" s="66">
        <v>526</v>
      </c>
      <c r="D13" s="66"/>
    </row>
    <row r="14" spans="1:4" ht="13.5">
      <c r="A14" s="36" t="s">
        <v>33</v>
      </c>
      <c r="B14" s="81"/>
      <c r="C14" s="76">
        <f>SUM(C10:C13)</f>
        <v>28042</v>
      </c>
      <c r="D14" s="76">
        <f>SUM(D10:D12)</f>
        <v>28397</v>
      </c>
    </row>
    <row r="15" spans="1:4" ht="12.75">
      <c r="A15" s="34" t="s">
        <v>34</v>
      </c>
      <c r="B15" s="82"/>
      <c r="C15" s="52"/>
      <c r="D15" s="52"/>
    </row>
    <row r="16" spans="1:4" ht="12.75">
      <c r="A16" s="18" t="s">
        <v>57</v>
      </c>
      <c r="B16" s="82" t="s">
        <v>8</v>
      </c>
      <c r="C16" s="52">
        <v>15781</v>
      </c>
      <c r="D16" s="52">
        <v>14511</v>
      </c>
    </row>
    <row r="17" spans="1:4" ht="12.75">
      <c r="A17" s="18" t="s">
        <v>86</v>
      </c>
      <c r="B17" s="82" t="s">
        <v>9</v>
      </c>
      <c r="C17" s="52">
        <v>15310</v>
      </c>
      <c r="D17" s="52">
        <v>14855</v>
      </c>
    </row>
    <row r="18" spans="1:4" ht="12.75">
      <c r="A18" s="18" t="s">
        <v>35</v>
      </c>
      <c r="B18" s="82" t="s">
        <v>74</v>
      </c>
      <c r="C18" s="52">
        <v>1932</v>
      </c>
      <c r="D18" s="52">
        <v>2978</v>
      </c>
    </row>
    <row r="19" spans="1:4" ht="12.75">
      <c r="A19" s="18" t="s">
        <v>82</v>
      </c>
      <c r="B19" s="82"/>
      <c r="C19" s="52">
        <v>69</v>
      </c>
      <c r="D19" s="52">
        <v>81</v>
      </c>
    </row>
    <row r="20" spans="1:4" ht="13.5">
      <c r="A20" s="36" t="s">
        <v>36</v>
      </c>
      <c r="B20" s="81"/>
      <c r="C20" s="76">
        <f>SUM(C16:C19)</f>
        <v>33092</v>
      </c>
      <c r="D20" s="76">
        <f>SUM(D16:D19)</f>
        <v>32425</v>
      </c>
    </row>
    <row r="21" spans="1:4" ht="19.5" customHeight="1">
      <c r="A21" s="23" t="s">
        <v>46</v>
      </c>
      <c r="B21" s="81"/>
      <c r="C21" s="77">
        <f>C14+C20</f>
        <v>61134</v>
      </c>
      <c r="D21" s="77">
        <f>D14+D20</f>
        <v>60822</v>
      </c>
    </row>
    <row r="22" spans="1:4" ht="23.25" customHeight="1">
      <c r="A22" s="23" t="s">
        <v>37</v>
      </c>
      <c r="B22" s="82"/>
      <c r="C22" s="52"/>
      <c r="D22" s="52"/>
    </row>
    <row r="23" spans="1:4" ht="12.75">
      <c r="A23" s="34" t="s">
        <v>38</v>
      </c>
      <c r="B23" s="82"/>
      <c r="C23" s="52"/>
      <c r="D23" s="52"/>
    </row>
    <row r="24" spans="1:4" ht="12.75">
      <c r="A24" s="18" t="s">
        <v>84</v>
      </c>
      <c r="B24" s="82" t="s">
        <v>75</v>
      </c>
      <c r="C24" s="52">
        <v>15236</v>
      </c>
      <c r="D24" s="52">
        <v>11119</v>
      </c>
    </row>
    <row r="25" spans="1:4" ht="12.75">
      <c r="A25" s="18" t="s">
        <v>73</v>
      </c>
      <c r="B25" s="82" t="s">
        <v>6</v>
      </c>
      <c r="C25" s="52">
        <v>6588</v>
      </c>
      <c r="D25" s="52">
        <v>7684</v>
      </c>
    </row>
    <row r="26" spans="1:4" ht="12.75">
      <c r="A26" s="18" t="s">
        <v>39</v>
      </c>
      <c r="B26" s="82" t="s">
        <v>5</v>
      </c>
      <c r="C26" s="78">
        <v>487</v>
      </c>
      <c r="D26" s="52">
        <v>487</v>
      </c>
    </row>
    <row r="27" spans="1:4" ht="12.75">
      <c r="A27" s="18" t="s">
        <v>0</v>
      </c>
      <c r="B27" s="82" t="s">
        <v>4</v>
      </c>
      <c r="C27" s="78">
        <v>398</v>
      </c>
      <c r="D27" s="52">
        <v>641</v>
      </c>
    </row>
    <row r="28" spans="1:4" ht="12.75">
      <c r="A28" s="18" t="s">
        <v>83</v>
      </c>
      <c r="B28" s="82"/>
      <c r="C28" s="78">
        <v>124</v>
      </c>
      <c r="D28" s="52">
        <v>124</v>
      </c>
    </row>
    <row r="29" spans="1:4" ht="13.5">
      <c r="A29" s="36" t="s">
        <v>41</v>
      </c>
      <c r="B29" s="81"/>
      <c r="C29" s="79">
        <f>SUM(C24:C28)</f>
        <v>22833</v>
      </c>
      <c r="D29" s="76">
        <f>SUM(D24:D28)</f>
        <v>20055</v>
      </c>
    </row>
    <row r="30" spans="1:4" ht="12.75">
      <c r="A30" s="34" t="s">
        <v>40</v>
      </c>
      <c r="B30" s="82"/>
      <c r="C30" s="78"/>
      <c r="D30" s="52"/>
    </row>
    <row r="31" spans="1:5" ht="12.75">
      <c r="A31" s="18" t="s">
        <v>89</v>
      </c>
      <c r="B31" s="82" t="s">
        <v>90</v>
      </c>
      <c r="C31" s="78">
        <v>22681</v>
      </c>
      <c r="D31" s="52">
        <v>24930</v>
      </c>
      <c r="E31" s="5"/>
    </row>
    <row r="32" spans="1:5" ht="12.75">
      <c r="A32" s="18" t="s">
        <v>85</v>
      </c>
      <c r="B32" s="82" t="s">
        <v>91</v>
      </c>
      <c r="C32" s="78">
        <v>3374</v>
      </c>
      <c r="D32" s="52">
        <v>3336</v>
      </c>
      <c r="E32" s="5"/>
    </row>
    <row r="33" spans="1:4" ht="13.5">
      <c r="A33" s="36" t="s">
        <v>42</v>
      </c>
      <c r="B33" s="81"/>
      <c r="C33" s="79">
        <f>SUM(C31:C32)</f>
        <v>26055</v>
      </c>
      <c r="D33" s="76">
        <f>SUM(D31:D32)</f>
        <v>28266</v>
      </c>
    </row>
    <row r="34" spans="1:4" ht="19.5" customHeight="1">
      <c r="A34" s="23" t="s">
        <v>47</v>
      </c>
      <c r="B34" s="81"/>
      <c r="C34" s="80">
        <f>C29+C33</f>
        <v>48888</v>
      </c>
      <c r="D34" s="77">
        <f>D29+D33</f>
        <v>48321</v>
      </c>
    </row>
    <row r="35" spans="1:4" ht="23.25" customHeight="1">
      <c r="A35" s="23" t="s">
        <v>43</v>
      </c>
      <c r="B35" s="82"/>
      <c r="C35" s="78"/>
      <c r="D35" s="52"/>
    </row>
    <row r="36" spans="1:4" ht="12.75">
      <c r="A36" s="18" t="s">
        <v>65</v>
      </c>
      <c r="B36" s="82" t="s">
        <v>94</v>
      </c>
      <c r="C36" s="78">
        <v>1115</v>
      </c>
      <c r="D36" s="52">
        <v>1115</v>
      </c>
    </row>
    <row r="37" spans="1:4" ht="12.75">
      <c r="A37" s="18" t="s">
        <v>44</v>
      </c>
      <c r="B37" s="82" t="s">
        <v>95</v>
      </c>
      <c r="C37" s="78">
        <v>4624</v>
      </c>
      <c r="D37" s="52">
        <v>4854</v>
      </c>
    </row>
    <row r="38" spans="1:4" ht="12.75">
      <c r="A38" s="18" t="s">
        <v>66</v>
      </c>
      <c r="B38" s="82" t="s">
        <v>96</v>
      </c>
      <c r="C38" s="78">
        <v>755</v>
      </c>
      <c r="D38" s="52">
        <v>757</v>
      </c>
    </row>
    <row r="39" spans="1:4" ht="12.75">
      <c r="A39" s="18" t="s">
        <v>45</v>
      </c>
      <c r="B39" s="82"/>
      <c r="C39" s="78">
        <v>5993</v>
      </c>
      <c r="D39" s="83">
        <v>610</v>
      </c>
    </row>
    <row r="40" spans="1:4" ht="12.75">
      <c r="A40" s="18" t="s">
        <v>3</v>
      </c>
      <c r="B40" s="82"/>
      <c r="C40" s="78">
        <v>-256</v>
      </c>
      <c r="D40" s="83">
        <v>5150</v>
      </c>
    </row>
    <row r="41" spans="1:4" ht="19.5" customHeight="1">
      <c r="A41" s="23" t="s">
        <v>48</v>
      </c>
      <c r="B41" s="81"/>
      <c r="C41" s="77">
        <f>SUM(C36:C40)</f>
        <v>12231</v>
      </c>
      <c r="D41" s="77">
        <f>SUM(D36:D40)</f>
        <v>12486</v>
      </c>
    </row>
    <row r="42" spans="1:4" ht="19.5" customHeight="1">
      <c r="A42" s="23"/>
      <c r="B42" s="81"/>
      <c r="C42" s="77">
        <v>15</v>
      </c>
      <c r="D42" s="77">
        <v>15</v>
      </c>
    </row>
    <row r="43" spans="1:4" ht="19.5" customHeight="1">
      <c r="A43" s="23" t="s">
        <v>26</v>
      </c>
      <c r="B43" s="81"/>
      <c r="C43" s="77">
        <f>C34+C41+C42</f>
        <v>61134</v>
      </c>
      <c r="D43" s="77">
        <f>D34+D41+D42</f>
        <v>60822</v>
      </c>
    </row>
    <row r="44" spans="3:7" ht="34.5" customHeight="1">
      <c r="C44" s="35"/>
      <c r="D44" s="35"/>
      <c r="F44" s="66"/>
      <c r="G44" s="66"/>
    </row>
    <row r="45" ht="12.75">
      <c r="B45" s="61"/>
    </row>
    <row r="46" spans="1:4" ht="28.5" customHeight="1">
      <c r="A46" s="84"/>
      <c r="B46" s="85"/>
      <c r="C46" s="85"/>
      <c r="D46" s="85"/>
    </row>
    <row r="54" spans="1:4" ht="93" customHeight="1">
      <c r="A54" s="25"/>
      <c r="C54"/>
      <c r="D54"/>
    </row>
    <row r="55" spans="3:4" ht="12.75">
      <c r="C55" s="27"/>
      <c r="D55" s="71"/>
    </row>
    <row r="56" spans="3:4" ht="12.75">
      <c r="C56" s="27"/>
      <c r="D56" s="26"/>
    </row>
  </sheetData>
  <mergeCells count="1">
    <mergeCell ref="A46:D46"/>
  </mergeCells>
  <printOptions horizontalCentered="1"/>
  <pageMargins left="0.7480314960629921" right="0.7480314960629921" top="0.2362204724409449" bottom="0" header="0.2755905511811024" footer="0.2755905511811024"/>
  <pageSetup fitToHeight="1" fitToWidth="1"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workbookViewId="0" topLeftCell="A1">
      <selection activeCell="A26" sqref="A26"/>
    </sheetView>
  </sheetViews>
  <sheetFormatPr defaultColWidth="9.33203125" defaultRowHeight="11.25"/>
  <cols>
    <col min="1" max="1" width="65.33203125" style="0" customWidth="1"/>
    <col min="2" max="2" width="7.66015625" style="61" customWidth="1"/>
    <col min="3" max="4" width="19.66015625" style="0" customWidth="1"/>
    <col min="5" max="5" width="4.5" style="0" customWidth="1"/>
    <col min="6" max="16384" width="9.33203125" style="0" hidden="1" customWidth="1"/>
  </cols>
  <sheetData>
    <row r="1" spans="1:5" s="54" customFormat="1" ht="19.5">
      <c r="A1" s="69"/>
      <c r="B1" s="69"/>
      <c r="C1" s="69"/>
      <c r="D1" s="69"/>
      <c r="E1" s="69" t="str">
        <f>bs_ISFR!D1</f>
        <v>Мостстрой АД - 30.06.2008</v>
      </c>
    </row>
    <row r="2" spans="1:8" ht="15.75">
      <c r="A2" s="1"/>
      <c r="B2" s="63"/>
      <c r="C2" s="1"/>
      <c r="D2" s="1"/>
      <c r="E2" s="9"/>
      <c r="F2" s="1"/>
      <c r="G2" s="1"/>
      <c r="H2" s="13"/>
    </row>
    <row r="3" spans="1:8" ht="22.5">
      <c r="A3" s="29" t="s">
        <v>98</v>
      </c>
      <c r="B3" s="64"/>
      <c r="C3" s="14"/>
      <c r="D3" s="14"/>
      <c r="E3" s="2"/>
      <c r="F3" s="14"/>
      <c r="G3" s="14"/>
      <c r="H3" s="15"/>
    </row>
    <row r="4" spans="1:8" ht="20.25">
      <c r="A4" s="33" t="str">
        <f>bs_ISFR!A4</f>
        <v>на Мостстрой АД за годината, приключваща на 30 юни 2008 г.</v>
      </c>
      <c r="B4" s="65"/>
      <c r="C4" s="14"/>
      <c r="D4" s="14"/>
      <c r="E4" s="2"/>
      <c r="F4" s="14"/>
      <c r="G4" s="14"/>
      <c r="H4" s="15"/>
    </row>
    <row r="5" spans="1:8" ht="30.75" customHeight="1">
      <c r="A5" s="1"/>
      <c r="B5" s="63"/>
      <c r="C5" s="1"/>
      <c r="D5" s="1"/>
      <c r="E5" s="9"/>
      <c r="F5" s="1"/>
      <c r="G5" s="1"/>
      <c r="H5" s="1"/>
    </row>
    <row r="6" spans="1:4" ht="12.75">
      <c r="A6" s="6" t="s">
        <v>28</v>
      </c>
      <c r="B6" s="58"/>
      <c r="C6" s="7" t="s">
        <v>78</v>
      </c>
      <c r="D6" s="8"/>
    </row>
    <row r="7" spans="1:4" ht="22.5">
      <c r="A7" s="19"/>
      <c r="B7" s="62" t="s">
        <v>10</v>
      </c>
      <c r="C7" s="11" t="s">
        <v>1</v>
      </c>
      <c r="D7" s="11" t="s">
        <v>2</v>
      </c>
    </row>
    <row r="8" spans="1:4" ht="21" customHeight="1">
      <c r="A8" s="12" t="s">
        <v>55</v>
      </c>
      <c r="B8" s="59" t="s">
        <v>60</v>
      </c>
      <c r="C8" s="20">
        <v>9794</v>
      </c>
      <c r="D8" s="20">
        <v>14359</v>
      </c>
    </row>
    <row r="9" spans="1:4" ht="21" customHeight="1">
      <c r="A9" s="12" t="s">
        <v>49</v>
      </c>
      <c r="B9" s="59"/>
      <c r="C9" s="21">
        <v>-8706</v>
      </c>
      <c r="D9" s="21">
        <v>-13187</v>
      </c>
    </row>
    <row r="10" spans="1:4" ht="30.75" customHeight="1">
      <c r="A10" s="23" t="s">
        <v>50</v>
      </c>
      <c r="B10" s="60"/>
      <c r="C10" s="39">
        <f>C8+C9</f>
        <v>1088</v>
      </c>
      <c r="D10" s="39">
        <f>D8+D9</f>
        <v>1172</v>
      </c>
    </row>
    <row r="11" spans="1:4" ht="21" customHeight="1" hidden="1">
      <c r="A11" s="12" t="s">
        <v>76</v>
      </c>
      <c r="B11" s="59"/>
      <c r="C11" s="21">
        <v>0</v>
      </c>
      <c r="D11" s="21">
        <v>0</v>
      </c>
    </row>
    <row r="12" spans="1:4" s="74" customFormat="1" ht="54.75" customHeight="1">
      <c r="A12" s="72" t="s">
        <v>92</v>
      </c>
      <c r="B12" s="75"/>
      <c r="C12" s="73"/>
      <c r="D12" s="73"/>
    </row>
    <row r="13" spans="1:4" ht="12.75" hidden="1">
      <c r="A13" s="12" t="s">
        <v>68</v>
      </c>
      <c r="B13" s="59"/>
      <c r="C13" s="20"/>
      <c r="D13" s="20"/>
    </row>
    <row r="14" spans="1:4" ht="21" customHeight="1">
      <c r="A14" s="12" t="s">
        <v>69</v>
      </c>
      <c r="B14" s="59" t="s">
        <v>61</v>
      </c>
      <c r="C14" s="20">
        <v>-1026</v>
      </c>
      <c r="D14" s="20">
        <v>-893</v>
      </c>
    </row>
    <row r="15" spans="1:4" ht="21" customHeight="1" hidden="1">
      <c r="A15" s="12" t="s">
        <v>77</v>
      </c>
      <c r="B15" s="59"/>
      <c r="C15" s="38"/>
      <c r="D15" s="38"/>
    </row>
    <row r="16" spans="1:4" ht="21" customHeight="1" hidden="1">
      <c r="A16" s="12" t="s">
        <v>27</v>
      </c>
      <c r="B16" s="59"/>
      <c r="C16" s="38"/>
      <c r="D16" s="38"/>
    </row>
    <row r="17" spans="1:4" ht="21" customHeight="1">
      <c r="A17" s="12" t="s">
        <v>51</v>
      </c>
      <c r="B17" s="59" t="s">
        <v>100</v>
      </c>
      <c r="C17" s="20">
        <v>-318</v>
      </c>
      <c r="D17" s="20">
        <v>-643</v>
      </c>
    </row>
    <row r="18" spans="1:4" ht="21.75" customHeight="1">
      <c r="A18" s="23" t="s">
        <v>71</v>
      </c>
      <c r="B18" s="60"/>
      <c r="C18" s="39">
        <f>SUM(C10:C17)</f>
        <v>-256</v>
      </c>
      <c r="D18" s="39">
        <f>SUM(D10:D17)</f>
        <v>-364</v>
      </c>
    </row>
    <row r="19" spans="1:4" ht="12.75" hidden="1">
      <c r="A19" s="18" t="s">
        <v>12</v>
      </c>
      <c r="B19" s="51"/>
      <c r="C19" s="38">
        <v>0</v>
      </c>
      <c r="D19" s="38">
        <v>0</v>
      </c>
    </row>
    <row r="20" spans="1:4" ht="12" customHeight="1" hidden="1">
      <c r="A20" s="18"/>
      <c r="B20" s="51"/>
      <c r="C20" s="38"/>
      <c r="D20" s="38"/>
    </row>
    <row r="21" spans="1:4" ht="12.75" customHeight="1" hidden="1">
      <c r="A21" s="23" t="s">
        <v>72</v>
      </c>
      <c r="B21" s="60"/>
      <c r="C21" s="39">
        <f>C18+C20</f>
        <v>-256</v>
      </c>
      <c r="D21" s="39">
        <f>D18</f>
        <v>-364</v>
      </c>
    </row>
    <row r="22" spans="1:4" ht="21" customHeight="1">
      <c r="A22" s="18" t="s">
        <v>93</v>
      </c>
      <c r="B22" s="51"/>
      <c r="C22" s="38"/>
      <c r="D22" s="38"/>
    </row>
    <row r="23" spans="1:4" ht="21.75" customHeight="1">
      <c r="A23" s="23" t="s">
        <v>13</v>
      </c>
      <c r="B23" s="60"/>
      <c r="C23" s="39">
        <f>C21+C22</f>
        <v>-256</v>
      </c>
      <c r="D23" s="39">
        <f>D21+D22</f>
        <v>-364</v>
      </c>
    </row>
    <row r="26" ht="78" customHeight="1"/>
    <row r="27" ht="12.75">
      <c r="A27" s="12"/>
    </row>
    <row r="28" spans="1:4" ht="38.25" customHeight="1">
      <c r="A28" s="84"/>
      <c r="B28" s="84"/>
      <c r="C28" s="84"/>
      <c r="D28" s="84"/>
    </row>
    <row r="38" ht="110.25" customHeight="1"/>
    <row r="39" spans="3:4" ht="11.25">
      <c r="C39" s="27"/>
      <c r="D39" s="26"/>
    </row>
    <row r="41" spans="3:4" ht="11.25">
      <c r="C41" s="27"/>
      <c r="D41" s="71"/>
    </row>
    <row r="42" spans="3:4" ht="11.25">
      <c r="C42" s="27"/>
      <c r="D42" s="26"/>
    </row>
  </sheetData>
  <mergeCells count="1">
    <mergeCell ref="A28:D2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workbookViewId="0" topLeftCell="A1">
      <selection activeCell="C17" sqref="C17"/>
    </sheetView>
  </sheetViews>
  <sheetFormatPr defaultColWidth="9.33203125" defaultRowHeight="12.75" customHeight="1" zeroHeight="1"/>
  <cols>
    <col min="1" max="1" width="51.66015625" style="0" customWidth="1"/>
    <col min="2" max="7" width="12.66015625" style="0" customWidth="1"/>
    <col min="8" max="8" width="14.33203125" style="0" customWidth="1"/>
    <col min="9" max="16384" width="9.33203125" style="0" hidden="1" customWidth="1"/>
  </cols>
  <sheetData>
    <row r="1" spans="1:8" ht="19.5">
      <c r="A1" s="69"/>
      <c r="B1" s="69"/>
      <c r="C1" s="70"/>
      <c r="D1" s="70"/>
      <c r="E1" s="70"/>
      <c r="F1" s="70"/>
      <c r="G1" s="69" t="str">
        <f>bs_ISFR!D1</f>
        <v>Мостстрой АД - 30.06.2008</v>
      </c>
      <c r="H1" s="69"/>
    </row>
    <row r="2" s="1" customFormat="1" ht="31.5" customHeight="1">
      <c r="A2" s="29" t="s">
        <v>99</v>
      </c>
    </row>
    <row r="3" ht="15.75">
      <c r="A3" s="33" t="str">
        <f>bs_ISFR!A4</f>
        <v>на Мостстрой АД за годината, приключваща на 30 юни 2008 г.</v>
      </c>
    </row>
    <row r="4" spans="1:8" ht="11.25">
      <c r="A4" s="4"/>
      <c r="B4" s="4"/>
      <c r="C4" s="4"/>
      <c r="D4" s="4"/>
      <c r="E4" s="4"/>
      <c r="F4" s="4"/>
      <c r="G4" s="41"/>
      <c r="H4" s="41"/>
    </row>
    <row r="5" spans="1:8" ht="11.25" customHeight="1">
      <c r="A5" s="50" t="s">
        <v>28</v>
      </c>
      <c r="B5" s="7" t="s">
        <v>79</v>
      </c>
      <c r="C5" s="42"/>
      <c r="D5" s="42"/>
      <c r="E5" s="42"/>
      <c r="F5" s="42"/>
      <c r="G5" s="42"/>
      <c r="H5" s="42"/>
    </row>
    <row r="6" spans="1:8" ht="56.25">
      <c r="A6" s="40"/>
      <c r="B6" s="43" t="s">
        <v>65</v>
      </c>
      <c r="C6" s="44" t="s">
        <v>59</v>
      </c>
      <c r="D6" s="44" t="s">
        <v>66</v>
      </c>
      <c r="E6" s="43" t="s">
        <v>52</v>
      </c>
      <c r="F6" s="43" t="s">
        <v>3</v>
      </c>
      <c r="G6" s="45" t="s">
        <v>67</v>
      </c>
      <c r="H6" s="45" t="s">
        <v>88</v>
      </c>
    </row>
    <row r="7" spans="1:8" s="3" customFormat="1" ht="27" customHeight="1">
      <c r="A7" s="46" t="s">
        <v>80</v>
      </c>
      <c r="B7" s="47">
        <v>1115</v>
      </c>
      <c r="C7" s="47">
        <v>6609</v>
      </c>
      <c r="D7" s="47">
        <v>762</v>
      </c>
      <c r="E7" s="47">
        <v>-1125</v>
      </c>
      <c r="F7" s="47">
        <v>-20</v>
      </c>
      <c r="G7" s="47">
        <f aca="true" t="shared" si="0" ref="G7:H21">SUM(B7:F7)</f>
        <v>7341</v>
      </c>
      <c r="H7" s="47"/>
    </row>
    <row r="8" spans="1:8" s="3" customFormat="1" ht="21" customHeight="1" hidden="1">
      <c r="A8" s="48" t="s">
        <v>11</v>
      </c>
      <c r="B8" s="24">
        <v>0</v>
      </c>
      <c r="C8" s="24">
        <v>0</v>
      </c>
      <c r="D8" s="22">
        <v>0</v>
      </c>
      <c r="E8" s="24">
        <v>0</v>
      </c>
      <c r="F8" s="24">
        <v>0</v>
      </c>
      <c r="G8" s="22">
        <f t="shared" si="0"/>
        <v>0</v>
      </c>
      <c r="H8" s="22"/>
    </row>
    <row r="9" spans="1:8" s="3" customFormat="1" ht="21" customHeight="1">
      <c r="A9" s="49" t="s">
        <v>70</v>
      </c>
      <c r="B9" s="22"/>
      <c r="C9" s="22"/>
      <c r="D9" s="22"/>
      <c r="E9" s="22"/>
      <c r="F9" s="22">
        <v>5150</v>
      </c>
      <c r="G9" s="22">
        <f t="shared" si="0"/>
        <v>5150</v>
      </c>
      <c r="H9" s="22"/>
    </row>
    <row r="10" spans="1:8" s="3" customFormat="1" ht="21" customHeight="1" hidden="1">
      <c r="A10" s="49" t="s">
        <v>53</v>
      </c>
      <c r="B10" s="22"/>
      <c r="C10" s="22"/>
      <c r="D10" s="22"/>
      <c r="E10" s="22"/>
      <c r="F10" s="22"/>
      <c r="G10" s="22">
        <f t="shared" si="0"/>
        <v>0</v>
      </c>
      <c r="H10" s="22"/>
    </row>
    <row r="11" spans="1:8" s="3" customFormat="1" ht="21" customHeight="1">
      <c r="A11" s="49" t="s">
        <v>14</v>
      </c>
      <c r="B11" s="22"/>
      <c r="C11" s="22"/>
      <c r="D11" s="22"/>
      <c r="E11" s="22">
        <v>-20</v>
      </c>
      <c r="F11" s="22">
        <v>20</v>
      </c>
      <c r="G11" s="22">
        <f t="shared" si="0"/>
        <v>0</v>
      </c>
      <c r="H11" s="22"/>
    </row>
    <row r="12" spans="1:8" s="3" customFormat="1" ht="21" customHeight="1">
      <c r="A12" s="49" t="s">
        <v>54</v>
      </c>
      <c r="B12" s="22"/>
      <c r="C12" s="22">
        <v>-1755</v>
      </c>
      <c r="D12" s="22"/>
      <c r="E12" s="22">
        <v>1755</v>
      </c>
      <c r="F12" s="22"/>
      <c r="G12" s="22">
        <f t="shared" si="0"/>
        <v>0</v>
      </c>
      <c r="H12" s="22"/>
    </row>
    <row r="13" spans="1:8" s="3" customFormat="1" ht="21" customHeight="1">
      <c r="A13" s="49" t="s">
        <v>58</v>
      </c>
      <c r="B13" s="22"/>
      <c r="C13" s="22"/>
      <c r="D13" s="22">
        <v>-5</v>
      </c>
      <c r="E13" s="22"/>
      <c r="F13" s="22"/>
      <c r="G13" s="22">
        <f t="shared" si="0"/>
        <v>-5</v>
      </c>
      <c r="H13" s="22">
        <v>15</v>
      </c>
    </row>
    <row r="14" spans="1:8" s="3" customFormat="1" ht="27" customHeight="1">
      <c r="A14" s="49" t="s">
        <v>23</v>
      </c>
      <c r="B14" s="22">
        <v>0</v>
      </c>
      <c r="C14" s="22">
        <v>0</v>
      </c>
      <c r="D14" s="22"/>
      <c r="E14" s="22"/>
      <c r="F14" s="22">
        <v>0</v>
      </c>
      <c r="G14" s="22">
        <f t="shared" si="0"/>
        <v>0</v>
      </c>
      <c r="H14" s="22"/>
    </row>
    <row r="15" spans="1:8" s="3" customFormat="1" ht="27.75" customHeight="1" hidden="1">
      <c r="A15" s="49" t="s">
        <v>17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f t="shared" si="0"/>
        <v>0</v>
      </c>
      <c r="H15" s="22"/>
    </row>
    <row r="16" spans="1:8" s="3" customFormat="1" ht="24.75" customHeight="1">
      <c r="A16" s="46" t="s">
        <v>81</v>
      </c>
      <c r="B16" s="47">
        <f>B7+B8+B9+B10+B11+B12+B15</f>
        <v>1115</v>
      </c>
      <c r="C16" s="47">
        <f>C7+C8+C9+C10+C11+C12+C13</f>
        <v>4854</v>
      </c>
      <c r="D16" s="47">
        <f>D7+D8+D9+D10+D11+D12+D13+D14</f>
        <v>757</v>
      </c>
      <c r="E16" s="47">
        <f>E7+E8+E9+E10+E11+E12+E13+E14</f>
        <v>610</v>
      </c>
      <c r="F16" s="47">
        <f>F7+F8+F9+F10+F11+F12+F13+F14</f>
        <v>5150</v>
      </c>
      <c r="G16" s="47">
        <f t="shared" si="0"/>
        <v>12486</v>
      </c>
      <c r="H16" s="47">
        <f>SUM(H7:H14)</f>
        <v>15</v>
      </c>
    </row>
    <row r="17" spans="1:8" s="3" customFormat="1" ht="35.25" customHeight="1">
      <c r="A17" s="46" t="s">
        <v>104</v>
      </c>
      <c r="B17" s="47">
        <f aca="true" t="shared" si="1" ref="B17:H17">B16</f>
        <v>1115</v>
      </c>
      <c r="C17" s="47">
        <f t="shared" si="1"/>
        <v>4854</v>
      </c>
      <c r="D17" s="47">
        <f t="shared" si="1"/>
        <v>757</v>
      </c>
      <c r="E17" s="47">
        <f t="shared" si="1"/>
        <v>610</v>
      </c>
      <c r="F17" s="47">
        <f t="shared" si="1"/>
        <v>5150</v>
      </c>
      <c r="G17" s="47">
        <f t="shared" si="1"/>
        <v>12486</v>
      </c>
      <c r="H17" s="47">
        <f t="shared" si="1"/>
        <v>15</v>
      </c>
    </row>
    <row r="18" spans="1:8" s="3" customFormat="1" ht="21" customHeight="1">
      <c r="A18" s="49" t="s">
        <v>70</v>
      </c>
      <c r="B18" s="53"/>
      <c r="C18" s="22"/>
      <c r="D18" s="22"/>
      <c r="E18" s="22"/>
      <c r="F18" s="22">
        <v>-256</v>
      </c>
      <c r="G18" s="22">
        <f t="shared" si="0"/>
        <v>-256</v>
      </c>
      <c r="H18" s="22"/>
    </row>
    <row r="19" spans="1:8" s="3" customFormat="1" ht="21" customHeight="1">
      <c r="A19" s="49" t="s">
        <v>14</v>
      </c>
      <c r="B19" s="53"/>
      <c r="C19" s="22"/>
      <c r="D19" s="22"/>
      <c r="E19" s="22">
        <v>5150</v>
      </c>
      <c r="F19" s="22">
        <v>-5150</v>
      </c>
      <c r="G19" s="22">
        <f t="shared" si="0"/>
        <v>0</v>
      </c>
      <c r="H19" s="22">
        <f t="shared" si="0"/>
        <v>0</v>
      </c>
    </row>
    <row r="20" spans="1:8" s="3" customFormat="1" ht="21" customHeight="1">
      <c r="A20" s="49" t="s">
        <v>87</v>
      </c>
      <c r="B20" s="53"/>
      <c r="C20" s="22">
        <v>-230</v>
      </c>
      <c r="D20" s="22"/>
      <c r="E20" s="22">
        <v>230</v>
      </c>
      <c r="F20" s="22"/>
      <c r="G20" s="22">
        <f t="shared" si="0"/>
        <v>0</v>
      </c>
      <c r="H20" s="22">
        <f t="shared" si="0"/>
        <v>0</v>
      </c>
    </row>
    <row r="21" spans="1:8" s="3" customFormat="1" ht="21" customHeight="1">
      <c r="A21" s="49" t="s">
        <v>58</v>
      </c>
      <c r="B21" s="53"/>
      <c r="C21" s="22"/>
      <c r="D21" s="22">
        <v>-2</v>
      </c>
      <c r="E21" s="22">
        <v>3</v>
      </c>
      <c r="F21" s="22"/>
      <c r="G21" s="22">
        <f t="shared" si="0"/>
        <v>1</v>
      </c>
      <c r="H21" s="22"/>
    </row>
    <row r="22" spans="1:8" s="3" customFormat="1" ht="20.25" customHeight="1" hidden="1">
      <c r="A22" s="49" t="s">
        <v>87</v>
      </c>
      <c r="B22" s="53">
        <v>0</v>
      </c>
      <c r="C22" s="22"/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1:8" s="3" customFormat="1" ht="28.5" customHeight="1" hidden="1">
      <c r="A23" s="49" t="s">
        <v>17</v>
      </c>
      <c r="B23" s="53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1:8" s="3" customFormat="1" ht="27" customHeight="1">
      <c r="A24" s="46" t="s">
        <v>103</v>
      </c>
      <c r="B24" s="47">
        <f aca="true" t="shared" si="2" ref="B24:G24">B17+B18+B19+B20+B21+B22</f>
        <v>1115</v>
      </c>
      <c r="C24" s="47">
        <f t="shared" si="2"/>
        <v>4624</v>
      </c>
      <c r="D24" s="47">
        <f t="shared" si="2"/>
        <v>755</v>
      </c>
      <c r="E24" s="47">
        <f t="shared" si="2"/>
        <v>5993</v>
      </c>
      <c r="F24" s="47">
        <f t="shared" si="2"/>
        <v>-256</v>
      </c>
      <c r="G24" s="47">
        <f t="shared" si="2"/>
        <v>12231</v>
      </c>
      <c r="H24" s="47">
        <f>H17+H18+H19+H20+H21+H22</f>
        <v>15</v>
      </c>
    </row>
    <row r="25" spans="1:8" ht="26.25" customHeight="1">
      <c r="A25" s="19"/>
      <c r="B25" s="19"/>
      <c r="C25" s="19"/>
      <c r="D25" s="19"/>
      <c r="E25" s="19"/>
      <c r="F25" s="19"/>
      <c r="G25" s="19"/>
      <c r="H25" s="19"/>
    </row>
    <row r="26" ht="11.25"/>
    <row r="27" ht="32.25" customHeight="1">
      <c r="A27" s="12"/>
    </row>
    <row r="28" spans="1:4" ht="54" customHeight="1">
      <c r="A28" s="84"/>
      <c r="B28" s="84"/>
      <c r="C28" s="84"/>
      <c r="D28" s="84"/>
    </row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>
      <c r="E40" s="26"/>
    </row>
    <row r="41" ht="12.75" customHeight="1"/>
    <row r="42" spans="5:6" ht="12.75" customHeight="1">
      <c r="E42" s="27"/>
      <c r="F42" s="71"/>
    </row>
    <row r="43" spans="5:6" ht="12.75" customHeight="1">
      <c r="E43" s="27"/>
      <c r="F43" s="26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mergeCells count="1">
    <mergeCell ref="A28:D2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Silvix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Reports 2003</dc:title>
  <dc:subject/>
  <dc:creator>Philip Spirov &amp; Rayko Pepelanov</dc:creator>
  <cp:keywords/>
  <dc:description/>
  <cp:lastModifiedBy>PC</cp:lastModifiedBy>
  <cp:lastPrinted>2008-09-01T10:33:24Z</cp:lastPrinted>
  <dcterms:created xsi:type="dcterms:W3CDTF">2002-08-12T11:33:08Z</dcterms:created>
  <dcterms:modified xsi:type="dcterms:W3CDTF">2008-09-01T17:07:17Z</dcterms:modified>
  <cp:category/>
  <cp:version/>
  <cp:contentType/>
  <cp:contentStatus/>
</cp:coreProperties>
</file>