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<sst xmlns="http://schemas.openxmlformats.org/spreadsheetml/2006/main" count="195" uniqueCount="154">
  <si>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</si>
  <si>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</si>
  <si>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</si>
  <si>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</si>
  <si>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</si>
  <si>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</si>
  <si>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</si>
  <si>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</si>
  <si>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</si>
  <si>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</si>
  <si>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</si>
  <si>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</si>
  <si>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</si>
  <si>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</si>
  <si>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</si>
  <si>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</si>
  <si>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</si>
  <si>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</si>
  <si>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</si>
  <si>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</si>
  <si>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</si>
  <si>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</si>
  <si>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</si>
  <si>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</si>
  <si>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</si>
  <si>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</si>
  <si>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</si>
  <si>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</si>
  <si>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</si>
  <si>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</si>
  <si>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</si>
  <si>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</si>
  <si>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</si>
  <si>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</si>
  <si>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</si>
  <si>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</si>
  <si>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</si>
  <si>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</si>
  <si>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</si>
  <si>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</si>
  <si>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</si>
  <si>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</si>
  <si>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</si>
  <si>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</si>
  <si>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</si>
  <si>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</si>
  <si>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</si>
  <si>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</si>
  <si>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</si>
  <si>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</si>
  <si>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</si>
  <si>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</si>
  <si>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</si>
  <si>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</si>
  <si>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</si>
  <si>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</si>
  <si>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</si>
  <si>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</si>
  <si>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</si>
  <si>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</si>
  <si>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</si>
  <si>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</si>
  <si>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</si>
  <si>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</si>
  <si>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</si>
  <si>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</si>
  <si>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</si>
  <si>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</si>
  <si>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</si>
  <si>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</si>
  <si>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</si>
  <si>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</si>
  <si>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</si>
  <si>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</si>
  <si>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</si>
  <si>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</si>
  <si>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</si>
  <si>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</si>
  <si>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</si>
  <si>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</si>
  <si>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</si>
  <si>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</si>
  <si>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</si>
  <si>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</si>
  <si>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</si>
  <si>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</si>
  <si>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</si>
  <si>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</si>
  <si>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</si>
  <si>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</si>
  <si>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</si>
  <si>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</si>
  <si>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</si>
  <si>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</si>
  <si>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</si>
  <si>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</si>
  <si>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</si>
  <si>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</si>
  <si>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</si>
  <si>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</si>
  <si>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</si>
  <si>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</si>
  <si>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</si>
  <si>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</si>
  <si>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</si>
  <si>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</si>
  <si>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</si>
  <si>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</si>
  <si>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</si>
  <si>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</si>
  <si>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</si>
  <si>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</si>
  <si>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</si>
  <si>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</si>
  <si>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</si>
  <si>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</si>
  <si>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</si>
  <si>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</si>
  <si>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</si>
  <si>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</si>
  <si>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</si>
  <si>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</si>
  <si>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</si>
  <si>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</si>
  <si>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</si>
  <si>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</si>
  <si>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</si>
  <si>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</si>
  <si>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</si>
  <si>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</si>
  <si>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</si>
  <si>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</si>
  <si>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</si>
  <si>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</si>
  <si>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</si>
  <si>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</si>
  <si>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</si>
  <si>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</si>
  <si>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</si>
  <si>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</si>
  <si>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</si>
  <si>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Получени  предоставени заеми</t>
  </si>
  <si>
    <t>Платени заеми</t>
  </si>
  <si>
    <t xml:space="preserve"> други</t>
  </si>
  <si>
    <t>Салдо 31.12.2015 г.</t>
  </si>
  <si>
    <t>за I-во тримесечие на 2016 год.</t>
  </si>
  <si>
    <t>25 май 2016 г.</t>
  </si>
  <si>
    <t>за I-во  тримесечие на 2016 год.</t>
  </si>
  <si>
    <t>Дата: 25 май 2016 г.</t>
  </si>
  <si>
    <t>за І-во тримесечие на 2016 год.</t>
  </si>
  <si>
    <t xml:space="preserve">          Дата : 25 май 2016 г.</t>
  </si>
  <si>
    <t>Салдо 31.03.2016 г.</t>
  </si>
  <si>
    <t>/загуба/</t>
  </si>
  <si>
    <t>Дата:   25 май 2016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</si>
</sst>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91" t="s">
        <v>50</v>
      </c>
      <c r="B1" s="91"/>
      <c r="C1" s="91"/>
      <c r="D1" s="91"/>
      <c r="E1" s="91"/>
      <c r="F1" s="91"/>
    </row>
    <row r="2" spans="1:6" ht="15">
      <c r="A2" s="92" t="s">
        <v>0</v>
      </c>
      <c r="B2" s="92"/>
      <c r="C2" s="92"/>
      <c r="D2" s="92"/>
      <c r="E2" s="92"/>
      <c r="F2" s="92"/>
    </row>
    <row r="3" spans="1:6" ht="15">
      <c r="A3" s="92" t="s">
        <v>75</v>
      </c>
      <c r="B3" s="92"/>
      <c r="C3" s="92"/>
      <c r="D3" s="92"/>
      <c r="E3" s="92"/>
      <c r="F3" s="92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5" ht="15.75" thickBot="1">
      <c r="A5" s="32" t="s">
        <v>1</v>
      </c>
      <c r="B5" s="88">
        <v>2002</v>
      </c>
      <c r="C5" s="89"/>
      <c r="D5" s="88">
        <v>2001</v>
      </c>
      <c r="E5" s="90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9">
      <selection activeCell="D40" sqref="D4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3" t="s">
        <v>76</v>
      </c>
      <c r="B1" s="93"/>
      <c r="C1" s="93"/>
      <c r="D1" s="93"/>
      <c r="E1" s="93"/>
      <c r="F1" s="93"/>
    </row>
    <row r="2" spans="1:6" ht="15">
      <c r="A2" s="94" t="s">
        <v>96</v>
      </c>
      <c r="B2" s="94"/>
      <c r="C2" s="94"/>
      <c r="D2" s="94"/>
      <c r="E2" s="94"/>
      <c r="F2" s="94"/>
    </row>
    <row r="3" spans="1:6" ht="15">
      <c r="A3" s="94" t="s">
        <v>145</v>
      </c>
      <c r="B3" s="94"/>
      <c r="C3" s="94"/>
      <c r="D3" s="94"/>
      <c r="E3" s="94"/>
      <c r="F3" s="94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6" ht="15.75" thickBot="1">
      <c r="A5" s="32" t="s">
        <v>1</v>
      </c>
      <c r="B5" s="33" t="s">
        <v>2</v>
      </c>
      <c r="C5" s="96">
        <v>2016</v>
      </c>
      <c r="D5" s="89"/>
      <c r="E5" s="96">
        <v>2015</v>
      </c>
      <c r="F5" s="90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28198</v>
      </c>
      <c r="D7" s="3"/>
      <c r="E7" s="16">
        <v>28276</v>
      </c>
      <c r="F7" s="3"/>
    </row>
    <row r="8" spans="1:6" ht="15">
      <c r="A8" s="13" t="s">
        <v>109</v>
      </c>
      <c r="B8" s="17"/>
      <c r="C8" s="16">
        <v>139</v>
      </c>
      <c r="D8" s="3"/>
      <c r="E8" s="16">
        <v>143</v>
      </c>
      <c r="F8" s="3"/>
    </row>
    <row r="9" spans="1:6" ht="15">
      <c r="A9" s="13" t="s">
        <v>24</v>
      </c>
      <c r="B9" s="17"/>
      <c r="C9" s="16">
        <v>743</v>
      </c>
      <c r="D9" s="3"/>
      <c r="E9" s="16">
        <v>793</v>
      </c>
      <c r="F9" s="3"/>
    </row>
    <row r="10" spans="1:6" ht="15">
      <c r="A10" s="13" t="s">
        <v>77</v>
      </c>
      <c r="B10" s="17"/>
      <c r="C10" s="16">
        <v>1367</v>
      </c>
      <c r="D10" s="3"/>
      <c r="E10" s="16">
        <v>1367</v>
      </c>
      <c r="F10" s="3"/>
    </row>
    <row r="11" spans="1:6" ht="15">
      <c r="A11" s="13" t="s">
        <v>16</v>
      </c>
      <c r="B11" s="17"/>
      <c r="C11" s="16">
        <v>9931</v>
      </c>
      <c r="D11" s="3"/>
      <c r="E11" s="16">
        <v>9931</v>
      </c>
      <c r="F11" s="3"/>
    </row>
    <row r="12" spans="1:6" ht="15">
      <c r="A12" s="13" t="s">
        <v>20</v>
      </c>
      <c r="B12" s="17"/>
      <c r="C12" s="16">
        <v>4310</v>
      </c>
      <c r="D12" s="3"/>
      <c r="E12" s="16">
        <v>4321</v>
      </c>
      <c r="F12" s="3"/>
    </row>
    <row r="13" spans="1:6" ht="15">
      <c r="A13" s="13" t="s">
        <v>78</v>
      </c>
      <c r="B13" s="17"/>
      <c r="C13" s="16">
        <v>8</v>
      </c>
      <c r="D13" s="3"/>
      <c r="E13" s="16">
        <v>10</v>
      </c>
      <c r="F13" s="3"/>
    </row>
    <row r="14" spans="1:6" ht="15">
      <c r="A14" s="13" t="s">
        <v>101</v>
      </c>
      <c r="B14" s="17"/>
      <c r="C14" s="16">
        <v>129</v>
      </c>
      <c r="D14" s="3"/>
      <c r="E14" s="16">
        <v>129</v>
      </c>
      <c r="F14" s="3"/>
    </row>
    <row r="15" spans="1:6" ht="15">
      <c r="A15" s="24" t="s">
        <v>17</v>
      </c>
      <c r="B15" s="18"/>
      <c r="C15" s="3"/>
      <c r="D15" s="21">
        <f>SUM(C7:C14)</f>
        <v>44825</v>
      </c>
      <c r="E15" s="3"/>
      <c r="F15" s="21">
        <f>SUM(E7:E14)</f>
        <v>44970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13669</v>
      </c>
      <c r="D17" s="3"/>
      <c r="E17" s="16">
        <v>12547</v>
      </c>
      <c r="F17" s="3"/>
    </row>
    <row r="18" spans="1:6" ht="15">
      <c r="A18" s="13" t="s">
        <v>20</v>
      </c>
      <c r="B18" s="20"/>
      <c r="C18" s="16">
        <v>4722</v>
      </c>
      <c r="D18" s="3"/>
      <c r="E18" s="16">
        <v>4567</v>
      </c>
      <c r="F18" s="3"/>
    </row>
    <row r="19" spans="1:6" ht="15">
      <c r="A19" s="13" t="s">
        <v>22</v>
      </c>
      <c r="B19" s="20"/>
      <c r="C19" s="16">
        <v>1700</v>
      </c>
      <c r="D19" s="3"/>
      <c r="E19" s="16">
        <v>2080</v>
      </c>
      <c r="F19" s="3"/>
    </row>
    <row r="20" spans="1:6" ht="15">
      <c r="A20" s="13" t="s">
        <v>115</v>
      </c>
      <c r="B20" s="17"/>
      <c r="C20" s="16">
        <v>31</v>
      </c>
      <c r="D20" s="3"/>
      <c r="E20" s="16">
        <v>44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20122</v>
      </c>
      <c r="E22" s="3"/>
      <c r="F22" s="19">
        <f>E17+E18+E19+E20+E21</f>
        <v>19238</v>
      </c>
      <c r="I22" s="7"/>
    </row>
    <row r="23" spans="1:6" ht="15">
      <c r="A23" s="26" t="s">
        <v>39</v>
      </c>
      <c r="B23" s="3"/>
      <c r="C23" s="3"/>
      <c r="D23" s="21">
        <f>D15+D22</f>
        <v>64947</v>
      </c>
      <c r="E23" s="3"/>
      <c r="F23" s="21">
        <f>F15+F22</f>
        <v>64208</v>
      </c>
    </row>
    <row r="24" spans="1:6" ht="15">
      <c r="A24" s="26" t="s">
        <v>7</v>
      </c>
      <c r="B24" s="20"/>
      <c r="C24" s="3"/>
      <c r="D24" s="12">
        <v>9018</v>
      </c>
      <c r="E24" s="3"/>
      <c r="F24" s="12">
        <v>8912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13855</v>
      </c>
      <c r="D26" s="3"/>
      <c r="E26" s="16">
        <v>12953</v>
      </c>
      <c r="F26" s="3"/>
    </row>
    <row r="27" spans="1:6" ht="15">
      <c r="A27" s="13" t="s">
        <v>30</v>
      </c>
      <c r="B27" s="20"/>
      <c r="C27" s="16">
        <v>105</v>
      </c>
      <c r="D27" s="3"/>
      <c r="E27" s="16">
        <v>1</v>
      </c>
      <c r="F27" s="3"/>
    </row>
    <row r="28" spans="1:6" ht="15">
      <c r="A28" s="24" t="s">
        <v>6</v>
      </c>
      <c r="B28" s="18"/>
      <c r="C28" s="3"/>
      <c r="D28" s="19">
        <f>C26+C27</f>
        <v>13960</v>
      </c>
      <c r="E28" s="3"/>
      <c r="F28" s="19">
        <f>E26+E27</f>
        <v>12954</v>
      </c>
    </row>
    <row r="30" spans="1:17" ht="15">
      <c r="A30" s="26" t="s">
        <v>9</v>
      </c>
      <c r="B30" s="20"/>
      <c r="C30" s="3"/>
      <c r="D30" s="12">
        <f>D22-D28</f>
        <v>6162</v>
      </c>
      <c r="E30" s="3"/>
      <c r="F30" s="12">
        <f>F22-F28</f>
        <v>6284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41969</v>
      </c>
      <c r="E31" s="3"/>
      <c r="F31" s="12">
        <f>F23-F28-F24</f>
        <v>42342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41456</v>
      </c>
      <c r="D34" s="3"/>
      <c r="E34" s="16">
        <v>41456</v>
      </c>
      <c r="F34" s="3"/>
    </row>
    <row r="35" spans="1:6" ht="15">
      <c r="A35" s="13" t="s">
        <v>79</v>
      </c>
      <c r="B35" s="20"/>
      <c r="C35" s="16">
        <v>-2413</v>
      </c>
      <c r="D35" s="3"/>
      <c r="E35" s="16">
        <v>-2921</v>
      </c>
      <c r="F35" s="3"/>
    </row>
    <row r="36" spans="1:6" ht="15">
      <c r="A36" s="13" t="s">
        <v>102</v>
      </c>
      <c r="B36" s="20"/>
      <c r="C36" s="16">
        <v>-372</v>
      </c>
      <c r="D36" s="3"/>
      <c r="E36" s="16">
        <v>509</v>
      </c>
      <c r="F36" s="3"/>
    </row>
    <row r="37" spans="1:6" ht="15">
      <c r="A37" s="24" t="s">
        <v>18</v>
      </c>
      <c r="B37" s="19"/>
      <c r="C37" s="3"/>
      <c r="D37" s="19">
        <f>SUM(C33:C36)</f>
        <v>41969</v>
      </c>
      <c r="E37" s="3"/>
      <c r="F37" s="19">
        <f>SUM(E33:E36)</f>
        <v>42342</v>
      </c>
    </row>
    <row r="38" spans="1:6" ht="15">
      <c r="A38" s="39" t="s">
        <v>80</v>
      </c>
      <c r="B38" s="3"/>
      <c r="C38" s="3"/>
      <c r="D38" s="3">
        <v>130169</v>
      </c>
      <c r="E38" s="3"/>
      <c r="F38" s="3">
        <v>13129</v>
      </c>
    </row>
    <row r="39" spans="1:6" ht="15">
      <c r="A39" s="39" t="s">
        <v>81</v>
      </c>
      <c r="B39" s="3"/>
      <c r="C39" s="3"/>
      <c r="D39" s="3">
        <v>28953</v>
      </c>
      <c r="E39" s="3"/>
      <c r="F39" s="3">
        <v>29213</v>
      </c>
    </row>
    <row r="40" spans="1:6" ht="15.75" thickBot="1">
      <c r="A40" s="28" t="s">
        <v>40</v>
      </c>
      <c r="B40" s="29"/>
      <c r="C40" s="14"/>
      <c r="D40" s="30">
        <f>D28+D24+D37</f>
        <v>64947</v>
      </c>
      <c r="E40" s="14"/>
      <c r="F40" s="30">
        <f>F28+F24+F37</f>
        <v>64208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110</v>
      </c>
      <c r="B44" s="5"/>
      <c r="C44" s="5"/>
      <c r="D44" s="5"/>
    </row>
    <row r="45" spans="1:4" ht="15">
      <c r="A45" s="1" t="s">
        <v>138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7" t="s">
        <v>112</v>
      </c>
      <c r="B47" s="97"/>
      <c r="C47" s="97"/>
      <c r="D47" s="97"/>
      <c r="E47" s="97"/>
      <c r="F47" s="97"/>
    </row>
    <row r="48" spans="1:4" ht="15.75" customHeight="1">
      <c r="A48" s="1"/>
      <c r="B48" s="5"/>
      <c r="C48" s="5"/>
      <c r="D48" s="5"/>
    </row>
    <row r="49" spans="1:6" ht="15.75" customHeight="1">
      <c r="A49" s="97" t="s">
        <v>146</v>
      </c>
      <c r="B49" s="97"/>
      <c r="C49" s="97"/>
      <c r="D49" s="97"/>
      <c r="E49" s="97"/>
      <c r="F49" s="97"/>
    </row>
    <row r="50" spans="1:6" ht="15.75" customHeight="1">
      <c r="A50" s="95"/>
      <c r="B50" s="95"/>
      <c r="C50" s="95"/>
      <c r="D50" s="95"/>
      <c r="E50" s="95"/>
      <c r="F50" s="95"/>
    </row>
    <row r="51" spans="1:6" ht="15.75" customHeight="1">
      <c r="A51" s="95"/>
      <c r="B51" s="95"/>
      <c r="C51" s="95"/>
      <c r="D51" s="95"/>
      <c r="E51" s="95"/>
      <c r="F51" s="95"/>
    </row>
    <row r="52" spans="1:6" ht="15.75" customHeight="1">
      <c r="A52" s="95"/>
      <c r="B52" s="95"/>
      <c r="C52" s="95"/>
      <c r="D52" s="95"/>
      <c r="E52" s="95"/>
      <c r="F52" s="95"/>
    </row>
    <row r="53" spans="1:6" ht="15">
      <c r="A53" s="95"/>
      <c r="B53" s="95"/>
      <c r="C53" s="95"/>
      <c r="D53" s="95"/>
      <c r="E53" s="95"/>
      <c r="F53" s="95"/>
    </row>
    <row r="54" spans="1:6" ht="15">
      <c r="A54" s="95"/>
      <c r="B54" s="95"/>
      <c r="C54" s="95"/>
      <c r="D54" s="95"/>
      <c r="E54" s="95"/>
      <c r="F54" s="95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2:F52"/>
    <mergeCell ref="A53:F53"/>
    <mergeCell ref="A47:F47"/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7.2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">
      <c r="A2" s="94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">
      <c r="A3" s="94" t="s">
        <v>147</v>
      </c>
      <c r="B3" s="94"/>
      <c r="C3" s="94"/>
      <c r="D3" s="94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87">
        <v>2016</v>
      </c>
      <c r="D5" s="87">
        <v>2015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4678</v>
      </c>
      <c r="D6" s="9">
        <v>5009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-1073</v>
      </c>
      <c r="D8" s="9">
        <v>-280</v>
      </c>
      <c r="E8" s="4"/>
      <c r="F8" s="4"/>
    </row>
    <row r="9" spans="1:6" ht="12.75">
      <c r="A9" s="40" t="s">
        <v>34</v>
      </c>
      <c r="B9" s="9"/>
      <c r="C9" s="9">
        <v>2823</v>
      </c>
      <c r="D9" s="9">
        <v>2471</v>
      </c>
      <c r="E9" s="4"/>
      <c r="F9" s="4"/>
    </row>
    <row r="10" spans="1:6" ht="12.75">
      <c r="A10" s="40" t="s">
        <v>41</v>
      </c>
      <c r="B10" s="9"/>
      <c r="C10" s="9">
        <v>670</v>
      </c>
      <c r="D10" s="9">
        <v>410</v>
      </c>
      <c r="F10" s="4"/>
    </row>
    <row r="11" spans="1:6" ht="12.75">
      <c r="A11" s="40" t="s">
        <v>35</v>
      </c>
      <c r="B11" s="9"/>
      <c r="C11" s="9">
        <v>2011</v>
      </c>
      <c r="D11" s="9">
        <v>1948</v>
      </c>
      <c r="E11" s="4"/>
      <c r="F11" s="4"/>
    </row>
    <row r="12" spans="1:6" ht="12.75">
      <c r="A12" s="40" t="s">
        <v>36</v>
      </c>
      <c r="B12" s="9"/>
      <c r="C12" s="9">
        <v>485</v>
      </c>
      <c r="D12" s="9">
        <v>520</v>
      </c>
      <c r="E12" s="4"/>
      <c r="F12" s="4"/>
    </row>
    <row r="13" spans="1:6" ht="12.75">
      <c r="A13" s="40" t="s">
        <v>37</v>
      </c>
      <c r="B13" s="9"/>
      <c r="C13" s="9">
        <v>77</v>
      </c>
      <c r="D13" s="9">
        <v>84</v>
      </c>
      <c r="E13" s="4"/>
      <c r="F13" s="4"/>
    </row>
    <row r="14" spans="1:6" ht="12.75">
      <c r="A14" s="40" t="s">
        <v>38</v>
      </c>
      <c r="B14" s="9"/>
      <c r="C14" s="9">
        <f>C8+C9+C10+C12+C11+C13</f>
        <v>4993</v>
      </c>
      <c r="D14" s="9">
        <f>D8+D9+D10+D12+D11+D13</f>
        <v>5153</v>
      </c>
      <c r="E14" s="4"/>
      <c r="F14" s="4"/>
    </row>
    <row r="15" spans="1:6" ht="12.75">
      <c r="A15" s="40" t="s">
        <v>52</v>
      </c>
      <c r="B15" s="9"/>
      <c r="C15" s="9">
        <f>C6-C14</f>
        <v>-315</v>
      </c>
      <c r="D15" s="9">
        <f>D6-D14</f>
        <v>-144</v>
      </c>
      <c r="E15" s="4"/>
      <c r="F15" s="4"/>
    </row>
    <row r="16" spans="1:6" ht="12.75">
      <c r="A16" s="40" t="s">
        <v>51</v>
      </c>
      <c r="B16" s="9"/>
      <c r="C16" s="9">
        <v>-57</v>
      </c>
      <c r="D16" s="9">
        <v>-72</v>
      </c>
      <c r="E16" s="4"/>
      <c r="F16" s="4"/>
    </row>
    <row r="17" spans="1:6" ht="12.75">
      <c r="A17" s="40" t="s">
        <v>54</v>
      </c>
      <c r="B17" s="9"/>
      <c r="C17" s="9"/>
      <c r="D17" s="9"/>
      <c r="E17" s="4"/>
      <c r="F17" s="4"/>
    </row>
    <row r="18" spans="1:6" ht="12.75">
      <c r="A18" s="40" t="s">
        <v>103</v>
      </c>
      <c r="B18" s="9"/>
      <c r="C18" s="9">
        <f>C15-C17+C16</f>
        <v>-372</v>
      </c>
      <c r="D18" s="9">
        <f>D15-D17+D16</f>
        <v>-216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-372</v>
      </c>
      <c r="D21" s="9">
        <f>D18+D19-D20</f>
        <v>-216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">
      <c r="A23" s="16" t="s">
        <v>104</v>
      </c>
      <c r="B23" s="16"/>
      <c r="C23" s="20">
        <v>-259</v>
      </c>
      <c r="D23" s="20">
        <v>-175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20">
        <v>-113</v>
      </c>
      <c r="D24" s="20">
        <v>-41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148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139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133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134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149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5.75" thickBot="1">
      <c r="A7" s="5"/>
    </row>
    <row r="8" spans="1:10" ht="13.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4.2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3.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3.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3.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3.5">
      <c r="A13" s="59"/>
      <c r="B13" s="62"/>
      <c r="C13" s="62" t="s">
        <v>130</v>
      </c>
      <c r="D13" s="63" t="s">
        <v>45</v>
      </c>
      <c r="E13" s="63"/>
      <c r="F13" s="65"/>
      <c r="G13" s="63" t="s">
        <v>152</v>
      </c>
      <c r="H13" s="64"/>
      <c r="I13" s="104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4.25" thickBot="1">
      <c r="A15" s="81" t="s">
        <v>144</v>
      </c>
      <c r="B15" s="70">
        <v>2357</v>
      </c>
      <c r="C15" s="70">
        <v>14</v>
      </c>
      <c r="D15" s="70">
        <v>6253</v>
      </c>
      <c r="E15" s="70">
        <v>696</v>
      </c>
      <c r="F15" s="70">
        <v>20555</v>
      </c>
      <c r="G15" s="70">
        <v>-662</v>
      </c>
      <c r="H15" s="70">
        <v>29213</v>
      </c>
      <c r="I15" s="70">
        <v>13129</v>
      </c>
      <c r="J15" s="70">
        <v>42342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-259</v>
      </c>
      <c r="H16" s="71">
        <v>-259</v>
      </c>
      <c r="I16" s="71">
        <v>-113</v>
      </c>
      <c r="J16" s="71">
        <v>-372</v>
      </c>
    </row>
    <row r="17" spans="1:10" ht="14.25" thickBot="1">
      <c r="A17" s="73" t="s">
        <v>49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4.25" thickBot="1">
      <c r="A18" s="72" t="s">
        <v>131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4.25" thickBot="1">
      <c r="A19" s="73" t="s">
        <v>143</v>
      </c>
      <c r="B19" s="78"/>
      <c r="C19" s="71"/>
      <c r="D19" s="71"/>
      <c r="E19" s="71"/>
      <c r="F19" s="71"/>
      <c r="G19" s="71"/>
      <c r="H19" s="71"/>
      <c r="I19" s="71"/>
      <c r="J19" s="71"/>
    </row>
    <row r="20" spans="1:10" ht="14.25" thickBot="1">
      <c r="A20" s="73" t="s">
        <v>136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4.25" thickBot="1">
      <c r="A21" s="80" t="s">
        <v>116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4.25" thickBot="1">
      <c r="A22" s="73" t="s">
        <v>132</v>
      </c>
      <c r="B22" s="71"/>
      <c r="C22" s="71"/>
      <c r="D22" s="71"/>
      <c r="E22" s="71"/>
      <c r="F22" s="71"/>
      <c r="G22" s="71">
        <v>-1</v>
      </c>
      <c r="H22" s="71">
        <v>-1</v>
      </c>
      <c r="I22" s="71"/>
      <c r="J22" s="71">
        <v>-1</v>
      </c>
    </row>
    <row r="23" spans="1:10" ht="14.25" thickBot="1">
      <c r="A23" s="82" t="s">
        <v>151</v>
      </c>
      <c r="B23" s="70">
        <v>2357</v>
      </c>
      <c r="C23" s="70">
        <v>14</v>
      </c>
      <c r="D23" s="70">
        <v>6253</v>
      </c>
      <c r="E23" s="70">
        <v>696</v>
      </c>
      <c r="F23" s="70">
        <v>20555</v>
      </c>
      <c r="G23" s="70">
        <v>-922</v>
      </c>
      <c r="H23" s="70">
        <v>28953</v>
      </c>
      <c r="I23" s="70">
        <v>13016</v>
      </c>
      <c r="J23" s="70">
        <v>41969</v>
      </c>
    </row>
    <row r="26" ht="15">
      <c r="A26" s="55" t="s">
        <v>150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135</v>
      </c>
      <c r="D29" s="84"/>
      <c r="F29" s="84"/>
      <c r="G29" s="84"/>
      <c r="H29" s="84" t="s">
        <v>140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9">
      <selection activeCell="B44" sqref="B44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4" t="s">
        <v>84</v>
      </c>
      <c r="B1" s="94"/>
      <c r="C1" s="94"/>
    </row>
    <row r="2" spans="1:3" ht="15">
      <c r="A2" s="94" t="s">
        <v>71</v>
      </c>
      <c r="B2" s="94"/>
      <c r="C2" s="94"/>
    </row>
    <row r="3" spans="1:3" ht="15">
      <c r="A3" s="92" t="s">
        <v>99</v>
      </c>
      <c r="B3" s="92"/>
      <c r="C3" s="92"/>
    </row>
    <row r="4" spans="1:3" ht="15">
      <c r="A4" s="94" t="s">
        <v>145</v>
      </c>
      <c r="B4" s="94"/>
      <c r="C4" s="94"/>
    </row>
    <row r="5" spans="1:3" ht="15.75" thickBot="1">
      <c r="A5" s="5"/>
      <c r="B5" s="113" t="s">
        <v>85</v>
      </c>
      <c r="C5" s="113"/>
    </row>
    <row r="6" spans="1:3" ht="15">
      <c r="A6" s="43"/>
      <c r="B6" s="37">
        <v>2016</v>
      </c>
      <c r="C6" s="37">
        <v>2015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5642</v>
      </c>
      <c r="C10" s="16">
        <v>6457</v>
      </c>
    </row>
    <row r="11" spans="1:3" ht="15">
      <c r="A11" s="13" t="s">
        <v>108</v>
      </c>
      <c r="B11" s="16"/>
      <c r="C11" s="16"/>
    </row>
    <row r="12" spans="1:3" ht="15">
      <c r="A12" s="13" t="s">
        <v>56</v>
      </c>
      <c r="B12" s="16"/>
      <c r="C12" s="16"/>
    </row>
    <row r="13" spans="1:3" ht="15">
      <c r="A13" s="13"/>
      <c r="B13" s="19">
        <f>SUM(B10:B12)</f>
        <v>5642</v>
      </c>
      <c r="C13" s="19">
        <f>SUM(C10:C12)</f>
        <v>6457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4743</v>
      </c>
      <c r="C15" s="16">
        <v>4638</v>
      </c>
    </row>
    <row r="16" spans="1:3" ht="15">
      <c r="A16" s="13" t="s">
        <v>59</v>
      </c>
      <c r="B16" s="16">
        <v>1955</v>
      </c>
      <c r="C16" s="16">
        <v>1939</v>
      </c>
    </row>
    <row r="17" spans="1:3" ht="15">
      <c r="A17" s="13" t="s">
        <v>63</v>
      </c>
      <c r="B17" s="16">
        <v>3</v>
      </c>
      <c r="C17" s="16">
        <v>5</v>
      </c>
    </row>
    <row r="18" spans="1:3" ht="15">
      <c r="A18" s="13" t="s">
        <v>56</v>
      </c>
      <c r="B18" s="16">
        <v>30</v>
      </c>
      <c r="C18" s="16">
        <v>89</v>
      </c>
    </row>
    <row r="19" spans="1:3" ht="15">
      <c r="A19" s="13"/>
      <c r="B19" s="19">
        <f>SUM(B15:B18)</f>
        <v>6731</v>
      </c>
      <c r="C19" s="19">
        <f>SUM(C15:C18)</f>
        <v>6671</v>
      </c>
    </row>
    <row r="20" spans="1:3" ht="15">
      <c r="A20" s="47" t="s">
        <v>60</v>
      </c>
      <c r="B20" s="16">
        <f>B13-B19</f>
        <v>-1089</v>
      </c>
      <c r="C20" s="16">
        <f>C13-C19</f>
        <v>-214</v>
      </c>
    </row>
    <row r="21" spans="1:3" ht="15">
      <c r="A21" s="13" t="s">
        <v>137</v>
      </c>
      <c r="B21" s="16">
        <v>-16</v>
      </c>
      <c r="C21" s="16">
        <v>138</v>
      </c>
    </row>
    <row r="22" spans="1:3" ht="15">
      <c r="A22" s="13" t="s">
        <v>113</v>
      </c>
      <c r="B22" s="16">
        <v>17</v>
      </c>
      <c r="C22" s="16">
        <v>15</v>
      </c>
    </row>
    <row r="23" spans="1:3" ht="15">
      <c r="A23" s="47" t="s">
        <v>61</v>
      </c>
      <c r="B23" s="19">
        <f>B20-B21-B22</f>
        <v>-1090</v>
      </c>
      <c r="C23" s="19">
        <f>C20-C21-C22</f>
        <v>-367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/>
      <c r="C26" s="16">
        <v>1</v>
      </c>
    </row>
    <row r="27" spans="1:3" ht="15">
      <c r="A27" s="13" t="s">
        <v>97</v>
      </c>
      <c r="B27" s="16"/>
      <c r="C27" s="16">
        <v>5</v>
      </c>
    </row>
    <row r="28" spans="1:3" ht="15">
      <c r="A28" s="44" t="s">
        <v>141</v>
      </c>
      <c r="B28" s="23"/>
      <c r="C28" s="23"/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209</v>
      </c>
      <c r="C30" s="16">
        <v>10</v>
      </c>
    </row>
    <row r="31" spans="1:3" ht="15">
      <c r="A31" s="13" t="s">
        <v>142</v>
      </c>
      <c r="B31" s="16">
        <v>12</v>
      </c>
      <c r="C31" s="16">
        <v>12</v>
      </c>
    </row>
    <row r="32" spans="1:3" ht="15">
      <c r="A32" s="13" t="s">
        <v>93</v>
      </c>
      <c r="B32" s="16"/>
      <c r="C32" s="16"/>
    </row>
    <row r="33" spans="1:3" ht="15">
      <c r="A33" s="47" t="s">
        <v>62</v>
      </c>
      <c r="B33" s="19">
        <f>B26+B27+B28-B30-B31-B32</f>
        <v>-221</v>
      </c>
      <c r="C33" s="19">
        <f>C26+C27+C28+-C30-C31</f>
        <v>-16</v>
      </c>
    </row>
    <row r="34" spans="1:3" ht="15">
      <c r="A34" s="45" t="s">
        <v>88</v>
      </c>
      <c r="B34" s="23"/>
      <c r="C34" s="23"/>
    </row>
    <row r="35" spans="1:3" ht="15">
      <c r="A35" s="13" t="s">
        <v>89</v>
      </c>
      <c r="B35" s="16">
        <v>940</v>
      </c>
      <c r="C35" s="16">
        <v>210</v>
      </c>
    </row>
    <row r="36" spans="1:3" ht="15">
      <c r="A36" s="13" t="s">
        <v>65</v>
      </c>
      <c r="B36" s="16">
        <v>18</v>
      </c>
      <c r="C36" s="16">
        <v>6</v>
      </c>
    </row>
    <row r="37" spans="1:3" ht="15">
      <c r="A37" s="13" t="s">
        <v>66</v>
      </c>
      <c r="B37" s="16">
        <v>9</v>
      </c>
      <c r="C37" s="16">
        <v>93</v>
      </c>
    </row>
    <row r="38" spans="1:3" ht="15">
      <c r="A38" s="47" t="s">
        <v>67</v>
      </c>
      <c r="B38" s="19">
        <f>B35+B37+-B36</f>
        <v>931</v>
      </c>
      <c r="C38" s="19">
        <f>C35-C36+C37</f>
        <v>297</v>
      </c>
    </row>
    <row r="39" spans="1:3" ht="15">
      <c r="A39" s="48" t="s">
        <v>68</v>
      </c>
      <c r="B39" s="16">
        <f>B23+B33+B38</f>
        <v>-380</v>
      </c>
      <c r="C39" s="16">
        <f>C23+C33+C38</f>
        <v>-86</v>
      </c>
    </row>
    <row r="40" spans="1:3" ht="15">
      <c r="A40" s="48" t="s">
        <v>69</v>
      </c>
      <c r="B40" s="16">
        <v>2080</v>
      </c>
      <c r="C40" s="16">
        <v>2070</v>
      </c>
    </row>
    <row r="41" spans="1:3" ht="15.75" thickBot="1">
      <c r="A41" s="49" t="s">
        <v>70</v>
      </c>
      <c r="B41" s="29">
        <v>1700</v>
      </c>
      <c r="C41" s="29">
        <v>1984</v>
      </c>
    </row>
    <row r="42" spans="1:3" ht="15">
      <c r="A42" s="5"/>
      <c r="B42" s="5"/>
      <c r="C42" s="5"/>
    </row>
    <row r="43" spans="1:3" ht="15">
      <c r="A43" s="1" t="s">
        <v>153</v>
      </c>
      <c r="B43" s="5"/>
      <c r="C43" s="5"/>
    </row>
    <row r="44" spans="1:3" ht="15">
      <c r="A44" s="1"/>
      <c r="B44" s="5"/>
      <c r="C44" s="5"/>
    </row>
    <row r="45" spans="1:3" ht="15">
      <c r="A45" s="1" t="s">
        <v>27</v>
      </c>
      <c r="B45" s="5"/>
      <c r="C45" s="5"/>
    </row>
    <row r="46" spans="1:3" ht="15">
      <c r="A46" s="1" t="s">
        <v>139</v>
      </c>
      <c r="B46" s="5"/>
      <c r="C46" s="5"/>
    </row>
    <row r="47" spans="1:3" ht="15">
      <c r="A47" s="1" t="s">
        <v>28</v>
      </c>
      <c r="B47" s="5"/>
      <c r="C47" s="5"/>
    </row>
    <row r="48" spans="1:3" ht="15">
      <c r="A48" s="5" t="s">
        <v>94</v>
      </c>
      <c r="B48" s="5"/>
      <c r="C48" s="5"/>
    </row>
    <row r="49" spans="1:3" ht="15">
      <c r="A49" s="1"/>
      <c r="B49" s="5"/>
      <c r="C49" s="5"/>
    </row>
    <row r="50" spans="1:3" ht="15">
      <c r="A50" s="1"/>
      <c r="B50" s="5"/>
      <c r="C50" s="5"/>
    </row>
    <row r="51" spans="1:3" s="42" customFormat="1" ht="15">
      <c r="A51" s="1"/>
      <c r="B51" s="1"/>
      <c r="C51" s="1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2016-05-20T11:51:40Z</cp:lastPrinted>
  <dcterms:created xsi:type="dcterms:W3CDTF">2003-12-01T09:31:43Z</dcterms:created>
  <dcterms:modified xsi:type="dcterms:W3CDTF">2016-05-20T12:02:06Z</dcterms:modified>
  <cp:category/>
  <cp:version/>
  <cp:contentType/>
  <cp:contentStatus/>
</cp:coreProperties>
</file>