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200" windowHeight="11115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TB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Statement'!$A$1:$G$82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'!$I:$N</definedName>
    <definedName name="Z_2BD2C2C3_AF9C_11D6_9CEF_00D009775214_.wvu.Cols" localSheetId="4" hidden="1">'Equity Statement '!$I:$N</definedName>
    <definedName name="Z_3DF3D3DF_0C20_498D_AC7F_CE0D39724717_.wvu.Cols" localSheetId="4" hidden="1">'Equity Statement '!$I:$N</definedName>
    <definedName name="Z_9656BBF7_C4A3_41EC_B0C6_A21B380E3C2F_.wvu.Cols" localSheetId="4" hidden="1">'Equity Statement '!$I:$N</definedName>
    <definedName name="Z_9656BBF7_C4A3_41EC_B0C6_A21B380E3C2F_.wvu.PrintArea" localSheetId="4" hidden="1">'Equity Statement '!$A$1:$W$15</definedName>
  </definedNames>
  <calcPr fullCalcOnLoad="1"/>
</workbook>
</file>

<file path=xl/sharedStrings.xml><?xml version="1.0" encoding="utf-8"?>
<sst xmlns="http://schemas.openxmlformats.org/spreadsheetml/2006/main" count="261" uniqueCount="186">
  <si>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</si>
  <si>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</si>
  <si>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</si>
  <si>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</si>
  <si>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</si>
  <si>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</si>
  <si>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</si>
  <si>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</si>
  <si>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</si>
  <si>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</si>
  <si>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</si>
  <si>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</si>
  <si>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</si>
  <si>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</si>
  <si>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</si>
  <si>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</si>
  <si>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</si>
  <si>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</si>
  <si>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</si>
  <si>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</si>
  <si>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</si>
  <si>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</si>
  <si>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</si>
  <si>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</si>
  <si>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</si>
  <si>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</si>
  <si>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</si>
  <si>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</si>
  <si>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</si>
  <si>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</si>
  <si>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</si>
  <si>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</si>
  <si>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</si>
  <si>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</si>
  <si>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</si>
  <si>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</si>
  <si>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</si>
  <si>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</si>
  <si>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</si>
  <si>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</si>
  <si>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</si>
  <si>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</si>
  <si>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</si>
  <si>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</si>
  <si>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</si>
  <si>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</si>
  <si>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</si>
  <si>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</si>
  <si>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</si>
  <si>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</si>
  <si>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</si>
  <si>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</si>
  <si>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</si>
  <si>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</si>
  <si>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</si>
  <si>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</si>
  <si>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</si>
  <si>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</si>
  <si>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</si>
  <si>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</si>
  <si>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</si>
  <si>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</si>
  <si>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</si>
  <si>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</si>
  <si>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</si>
  <si>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</si>
  <si>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</si>
  <si>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</si>
  <si>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</si>
  <si>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</si>
  <si>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</si>
  <si>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</si>
  <si>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</si>
  <si>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</si>
  <si>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</si>
  <si>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</si>
  <si>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</si>
  <si>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</si>
  <si>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</si>
  <si>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</si>
  <si>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</si>
  <si>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</si>
  <si>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</si>
  <si>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</si>
  <si>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</si>
  <si>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</si>
  <si>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</si>
  <si>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</si>
  <si>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</si>
  <si>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</si>
  <si>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</si>
  <si>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</si>
  <si>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</si>
  <si>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</si>
  <si>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</si>
  <si>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</si>
  <si>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</si>
  <si>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</si>
  <si>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</si>
  <si>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</si>
  <si>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</si>
  <si>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</si>
  <si>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</si>
  <si>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</si>
  <si>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</si>
  <si>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</si>
  <si>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</si>
  <si>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</si>
  <si>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</si>
  <si>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</si>
  <si>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</si>
  <si>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</si>
  <si>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</si>
  <si>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</si>
  <si>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Вземания от свързани предприятия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</si>
  <si>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</si>
  <si>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</si>
  <si>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</si>
  <si>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</si>
  <si>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</si>
  <si>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</si>
  <si>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</si>
  <si>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2015          BGN '000</t>
  </si>
  <si>
    <t>Други изменения</t>
  </si>
  <si>
    <t>Приложенията на страници от 5 до 41 са неразделна част от финансовия отчет.</t>
  </si>
  <si>
    <t xml:space="preserve">                                      / Емилия Шопова /</t>
  </si>
  <si>
    <t>Сметка  НивоСметка 3</t>
  </si>
  <si>
    <t>Сметка</t>
  </si>
  <si>
    <t>Име</t>
  </si>
  <si>
    <t>Начално Dt</t>
  </si>
  <si>
    <t>Начално Kt</t>
  </si>
  <si>
    <t>Оборот Dt</t>
  </si>
  <si>
    <t>Оборот Kt</t>
  </si>
  <si>
    <t>Крайно Dt</t>
  </si>
  <si>
    <t>Крайно Kt</t>
  </si>
  <si>
    <t>С-ка</t>
  </si>
  <si>
    <t>101     &gt;ОСНОВЕН КАПИТАЛ</t>
  </si>
  <si>
    <t>108     &gt;ПРЕМИИ ОТ ЕМИСИЯ ПРАВА КАПИТАЛ</t>
  </si>
  <si>
    <t>111    &gt; ЗАКОНОВИ РЕЗЕРВИ</t>
  </si>
  <si>
    <t>121     &gt;ЗАГУБИ МИН Г.</t>
  </si>
  <si>
    <t>123     &gt;П-БИ И ЗАГ.ОТ ТЕК.ГОД</t>
  </si>
  <si>
    <t>206    &gt; СТОП ИНВЕНТАР</t>
  </si>
  <si>
    <t>241    &gt;АМОРТ-ИИ-ИНВЕНТАР</t>
  </si>
  <si>
    <t>299 &gt;ИНВ. ИМОТИ</t>
  </si>
  <si>
    <t>401    &gt; ДОСТАВЧИЦИ ЛВ .</t>
  </si>
  <si>
    <t>402    &gt; ДОСТАВЧИЦИ АВАНСИЛВ .</t>
  </si>
  <si>
    <t>411    &gt; КЛИЕНТИ</t>
  </si>
  <si>
    <t>421    &gt; ПЕРСОНАЛ .</t>
  </si>
  <si>
    <t>425    &gt; ЗАД. ЗА СЪУЧАСТИЯ</t>
  </si>
  <si>
    <t>444    &gt; СЪДЕБНИ ВЗЕМАНИЯ</t>
  </si>
  <si>
    <t>453    &gt; РАЗЧЕТИ ДДС .</t>
  </si>
  <si>
    <t>454    &gt; РАЗЧЕТИ ДАНЪЦИ .</t>
  </si>
  <si>
    <t>455    &gt; РАЗЧЕТИ ДОО .</t>
  </si>
  <si>
    <t>499    &gt;ДР. КРЕДИТОРИ -</t>
  </si>
  <si>
    <t>501     &gt; КАСА ЛВ .</t>
  </si>
  <si>
    <t>503     &gt; РАЗПЛ.С-КА ЛВ .</t>
  </si>
  <si>
    <t>504     &gt; РАЗПЛ.С-КА ВАЛ .</t>
  </si>
  <si>
    <t>601     &gt; РДИ ЗА МАТЕР.</t>
  </si>
  <si>
    <t>602     &gt; РДИ ЗА ВЪНШ.УСЛ</t>
  </si>
  <si>
    <t>603    &gt;Р-ДИ ЗА АМОРТИЗАЦИИ</t>
  </si>
  <si>
    <t>604     &gt; РДИ ЗА ЗАПЛАТИ</t>
  </si>
  <si>
    <t>605     &gt; РДИ ЗА ОСИГУРОВКИ</t>
  </si>
  <si>
    <t>613    &gt; Р-ДИ ЗА БЪД.ПЕРИОДИ</t>
  </si>
  <si>
    <t>614    &gt;Р-ДИ ЗА ОРГ.УПР</t>
  </si>
  <si>
    <t>624    &gt;ОТР.КУРС.РАЗЛ.</t>
  </si>
  <si>
    <t>629    &gt;БАНКОВИ ТАКСИ И КОМИС</t>
  </si>
  <si>
    <t>709    &gt;ПРИХ.ПРОД-МДА</t>
  </si>
  <si>
    <t>Отчетна стойност на продадени инвестиционни имоти</t>
  </si>
  <si>
    <t>Парични средства и парични еквиваленти на 30 септември</t>
  </si>
  <si>
    <t>31.12.2015г.</t>
  </si>
  <si>
    <t>Преоценка на инвестиционни имоти до справедлива стойност</t>
  </si>
  <si>
    <t>Стоки</t>
  </si>
  <si>
    <t>304    &gt;СТОКИ</t>
  </si>
  <si>
    <t xml:space="preserve">ОТЧЕТ ЗА ПРОМЕНИТЕ В СОБСТВЕНИЯ КАПИТАЛ </t>
  </si>
  <si>
    <t>Дата: 27.04.2016г.</t>
  </si>
  <si>
    <t>към 31 март 2016 година</t>
  </si>
  <si>
    <t>2016          BGN '000</t>
  </si>
  <si>
    <t>31.03.2016г.</t>
  </si>
  <si>
    <t>за периозда 01.01.2016-31.03.2016 година</t>
  </si>
  <si>
    <t>2015                  BGN '000</t>
  </si>
  <si>
    <t>2016                BGN '000</t>
  </si>
  <si>
    <t>за периода 01.01-31.03.2016 година</t>
  </si>
  <si>
    <t>Салдо на 01 януари 2015</t>
  </si>
  <si>
    <t>Салдо на 31 декември 2015</t>
  </si>
  <si>
    <t>Салдо на 31 март 2016</t>
  </si>
  <si>
    <t>Оборотна ведомост Дружество Турин Имоти АДСИЦ От дата 01/01/2016 До дата 31/03/2016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</si>
</sst>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37" fontId="9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10" xfId="42" applyNumberFormat="1" applyFont="1" applyFill="1" applyBorder="1" applyAlignment="1" applyProtection="1">
      <alignment vertical="center"/>
      <protection/>
    </xf>
    <xf numFmtId="37" fontId="5" fillId="0" borderId="0" xfId="61" applyNumberFormat="1" applyFont="1" applyFill="1" applyBorder="1" applyAlignment="1" applyProtection="1">
      <alignment vertical="center"/>
      <protection/>
    </xf>
    <xf numFmtId="37" fontId="5" fillId="0" borderId="10" xfId="61" applyNumberFormat="1" applyFont="1" applyFill="1" applyBorder="1" applyAlignment="1" applyProtection="1">
      <alignment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0" xfId="61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7" fontId="9" fillId="0" borderId="0" xfId="42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52" fillId="0" borderId="0" xfId="57" applyFill="1">
      <alignment/>
      <protection/>
    </xf>
    <xf numFmtId="0" fontId="0" fillId="0" borderId="0" xfId="0" applyFill="1" applyAlignment="1">
      <alignment/>
    </xf>
    <xf numFmtId="2" fontId="52" fillId="0" borderId="0" xfId="57" applyNumberFormat="1" applyFill="1">
      <alignment/>
      <protection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58" applyFont="1" applyFill="1" applyBorder="1" applyAlignment="1">
      <alignment vertical="center"/>
      <protection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94" t="s">
        <v>35</v>
      </c>
      <c r="B1" s="295"/>
      <c r="C1" s="295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96"/>
      <c r="B7" s="297"/>
      <c r="C7" s="297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57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48"/>
      <c r="E1" s="1"/>
      <c r="F1" s="1"/>
      <c r="G1" s="1"/>
    </row>
    <row r="2" spans="1:7" s="7" customFormat="1" ht="18.75">
      <c r="A2" s="117" t="s">
        <v>85</v>
      </c>
      <c r="B2" s="6"/>
      <c r="C2" s="6"/>
      <c r="D2" s="249"/>
      <c r="E2" s="2"/>
      <c r="F2" s="2"/>
      <c r="G2" s="2"/>
    </row>
    <row r="3" spans="1:7" ht="15" customHeight="1">
      <c r="A3" s="8" t="s">
        <v>175</v>
      </c>
      <c r="B3" s="9"/>
      <c r="C3" s="9"/>
      <c r="D3" s="250"/>
      <c r="E3" s="8"/>
      <c r="F3" s="8"/>
      <c r="G3" s="8"/>
    </row>
    <row r="4" spans="1:7" ht="15" customHeight="1">
      <c r="A4" s="10"/>
      <c r="B4" s="11"/>
      <c r="C4" s="11"/>
      <c r="D4" s="250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64" t="s">
        <v>177</v>
      </c>
      <c r="E5" s="118"/>
      <c r="F5" s="265" t="s">
        <v>169</v>
      </c>
      <c r="G5" s="142" t="s">
        <v>5</v>
      </c>
    </row>
    <row r="6" spans="2:7" s="14" customFormat="1" ht="14.25" customHeight="1">
      <c r="B6" s="12"/>
      <c r="C6" s="12"/>
      <c r="D6" s="142" t="s">
        <v>2</v>
      </c>
      <c r="E6" s="118"/>
      <c r="F6" s="142" t="s">
        <v>2</v>
      </c>
      <c r="G6" s="142" t="s">
        <v>2</v>
      </c>
    </row>
    <row r="7" spans="1:7" ht="15" customHeight="1">
      <c r="A7" s="36" t="s">
        <v>10</v>
      </c>
      <c r="B7" s="16"/>
      <c r="C7" s="16"/>
      <c r="D7" s="251"/>
      <c r="E7" s="17"/>
      <c r="F7" s="251"/>
      <c r="G7" s="143"/>
    </row>
    <row r="8" spans="1:7" ht="9.75" customHeight="1">
      <c r="A8" s="36"/>
      <c r="B8" s="16"/>
      <c r="C8" s="16"/>
      <c r="D8" s="251"/>
      <c r="E8" s="17"/>
      <c r="F8" s="251"/>
      <c r="G8" s="143"/>
    </row>
    <row r="9" spans="1:7" ht="15">
      <c r="A9" s="125" t="s">
        <v>42</v>
      </c>
      <c r="B9" s="144"/>
      <c r="C9" s="144"/>
      <c r="D9" s="252"/>
      <c r="E9" s="18"/>
      <c r="F9" s="252"/>
      <c r="G9" s="32"/>
    </row>
    <row r="10" spans="1:7" ht="15">
      <c r="A10" s="266" t="s">
        <v>107</v>
      </c>
      <c r="B10" s="144"/>
      <c r="C10" s="219">
        <v>6</v>
      </c>
      <c r="D10" s="241">
        <v>2208</v>
      </c>
      <c r="E10" s="221"/>
      <c r="F10" s="241">
        <v>2207</v>
      </c>
      <c r="G10" s="32"/>
    </row>
    <row r="11" spans="1:9" ht="15">
      <c r="A11" s="121" t="s">
        <v>43</v>
      </c>
      <c r="B11" s="19">
        <v>10</v>
      </c>
      <c r="D11" s="259">
        <v>656</v>
      </c>
      <c r="E11" s="220"/>
      <c r="F11" s="259">
        <v>656</v>
      </c>
      <c r="G11" s="32">
        <v>1724</v>
      </c>
      <c r="H11" s="32"/>
      <c r="I11" s="32"/>
    </row>
    <row r="12" spans="1:9" ht="15">
      <c r="A12" s="121" t="s">
        <v>103</v>
      </c>
      <c r="D12" s="259">
        <v>1553</v>
      </c>
      <c r="E12" s="220"/>
      <c r="F12" s="259">
        <v>1551</v>
      </c>
      <c r="G12" s="32"/>
      <c r="H12" s="32"/>
      <c r="I12" s="32"/>
    </row>
    <row r="13" spans="1:9" ht="30">
      <c r="A13" s="152" t="s">
        <v>104</v>
      </c>
      <c r="D13" s="259"/>
      <c r="E13" s="220"/>
      <c r="F13" s="259"/>
      <c r="G13" s="32"/>
      <c r="H13" s="32"/>
      <c r="I13" s="32"/>
    </row>
    <row r="14" spans="1:9" ht="15">
      <c r="A14" s="266" t="s">
        <v>115</v>
      </c>
      <c r="C14" s="19">
        <v>7</v>
      </c>
      <c r="D14" s="241"/>
      <c r="E14" s="32"/>
      <c r="F14" s="241"/>
      <c r="G14" s="32"/>
      <c r="H14" s="32"/>
      <c r="I14" s="32"/>
    </row>
    <row r="15" spans="1:9" ht="15">
      <c r="A15" s="2" t="s">
        <v>40</v>
      </c>
      <c r="D15" s="244">
        <f>SUM(D11:D14)</f>
        <v>2209</v>
      </c>
      <c r="E15" s="21"/>
      <c r="F15" s="244">
        <f>SUM(F11:F14)</f>
        <v>2207</v>
      </c>
      <c r="G15" s="126">
        <f>SUM(G11:G11)</f>
        <v>1724</v>
      </c>
      <c r="H15" s="21"/>
      <c r="I15" s="21"/>
    </row>
    <row r="16" spans="1:9" ht="15">
      <c r="A16" s="2"/>
      <c r="D16" s="252"/>
      <c r="E16" s="21"/>
      <c r="F16" s="252"/>
      <c r="G16" s="21"/>
      <c r="H16" s="21"/>
      <c r="I16" s="21"/>
    </row>
    <row r="17" spans="1:9" ht="19.5" customHeight="1">
      <c r="A17" s="2" t="s">
        <v>39</v>
      </c>
      <c r="B17" s="144"/>
      <c r="C17" s="144"/>
      <c r="D17" s="252"/>
      <c r="E17" s="18"/>
      <c r="F17" s="252"/>
      <c r="G17" s="21"/>
      <c r="I17" s="92"/>
    </row>
    <row r="18" spans="1:7" ht="15" hidden="1">
      <c r="A18" s="8" t="s">
        <v>44</v>
      </c>
      <c r="D18" s="145"/>
      <c r="F18" s="145"/>
      <c r="G18" s="32"/>
    </row>
    <row r="19" spans="1:8" ht="15" hidden="1">
      <c r="A19" s="121" t="s">
        <v>93</v>
      </c>
      <c r="B19" s="218">
        <v>13</v>
      </c>
      <c r="C19" s="218">
        <v>7</v>
      </c>
      <c r="D19" s="145"/>
      <c r="E19" s="93"/>
      <c r="F19" s="145"/>
      <c r="G19" s="32"/>
      <c r="H19" s="14"/>
    </row>
    <row r="20" spans="1:8" ht="15">
      <c r="A20" s="8" t="s">
        <v>31</v>
      </c>
      <c r="B20" s="19">
        <v>15</v>
      </c>
      <c r="C20" s="19">
        <v>8</v>
      </c>
      <c r="D20" s="241">
        <v>5</v>
      </c>
      <c r="F20" s="241">
        <v>6</v>
      </c>
      <c r="G20" s="32"/>
      <c r="H20" s="14"/>
    </row>
    <row r="21" spans="1:8" ht="15" hidden="1">
      <c r="A21" s="8" t="s">
        <v>44</v>
      </c>
      <c r="D21" s="241"/>
      <c r="F21" s="241"/>
      <c r="G21" s="32"/>
      <c r="H21" s="14"/>
    </row>
    <row r="22" spans="1:8" ht="15">
      <c r="A22" s="8" t="s">
        <v>114</v>
      </c>
      <c r="D22" s="241"/>
      <c r="F22" s="241"/>
      <c r="G22" s="32"/>
      <c r="H22" s="14"/>
    </row>
    <row r="23" spans="1:8" ht="15">
      <c r="A23" s="8" t="s">
        <v>79</v>
      </c>
      <c r="B23" s="19">
        <v>13</v>
      </c>
      <c r="C23" s="19">
        <v>10</v>
      </c>
      <c r="D23" s="241">
        <v>4</v>
      </c>
      <c r="F23" s="241">
        <v>5</v>
      </c>
      <c r="G23" s="32"/>
      <c r="H23" s="14"/>
    </row>
    <row r="24" spans="1:7" ht="15">
      <c r="A24" s="8" t="s">
        <v>171</v>
      </c>
      <c r="B24" s="19">
        <v>13</v>
      </c>
      <c r="C24" s="19">
        <v>9</v>
      </c>
      <c r="D24" s="241">
        <v>110</v>
      </c>
      <c r="F24" s="241">
        <v>110</v>
      </c>
      <c r="G24" s="32">
        <v>0</v>
      </c>
    </row>
    <row r="25" spans="1:7" ht="15">
      <c r="A25" s="2" t="s">
        <v>0</v>
      </c>
      <c r="D25" s="244">
        <f>SUM(D20:D24)</f>
        <v>119</v>
      </c>
      <c r="F25" s="244">
        <f>SUM(F18:F24)</f>
        <v>121</v>
      </c>
      <c r="G25" s="33">
        <f>SUM(G24:G24)</f>
        <v>0</v>
      </c>
    </row>
    <row r="26" spans="1:6" ht="15">
      <c r="A26" s="2"/>
      <c r="D26" s="24"/>
      <c r="F26" s="24"/>
    </row>
    <row r="27" spans="1:7" ht="15.75" thickBot="1">
      <c r="A27" s="36" t="s">
        <v>8</v>
      </c>
      <c r="B27" s="144"/>
      <c r="C27" s="144"/>
      <c r="D27" s="260">
        <f>D15+D25</f>
        <v>2328</v>
      </c>
      <c r="E27" s="18"/>
      <c r="F27" s="260">
        <f>F15+F25</f>
        <v>2328</v>
      </c>
      <c r="G27" s="34" t="e">
        <f>G25+#REF!</f>
        <v>#REF!</v>
      </c>
    </row>
    <row r="28" spans="1:7" ht="15.75" thickTop="1">
      <c r="A28" s="36"/>
      <c r="B28" s="144"/>
      <c r="C28" s="144"/>
      <c r="D28" s="211"/>
      <c r="E28" s="18"/>
      <c r="F28" s="211"/>
      <c r="G28" s="112"/>
    </row>
    <row r="29" spans="1:6" ht="15">
      <c r="A29" s="8"/>
      <c r="D29" s="24"/>
      <c r="F29" s="24"/>
    </row>
    <row r="30" spans="1:7" s="14" customFormat="1" ht="15">
      <c r="A30" s="36" t="s">
        <v>6</v>
      </c>
      <c r="B30" s="12"/>
      <c r="C30" s="12"/>
      <c r="D30" s="253"/>
      <c r="E30" s="13"/>
      <c r="F30" s="253"/>
      <c r="G30" s="12"/>
    </row>
    <row r="31" spans="1:8" ht="11.25" customHeight="1">
      <c r="A31" s="15"/>
      <c r="B31" s="16"/>
      <c r="C31" s="16"/>
      <c r="D31" s="251"/>
      <c r="E31" s="17"/>
      <c r="F31" s="251"/>
      <c r="G31" s="23"/>
      <c r="H31" s="23"/>
    </row>
    <row r="32" spans="1:7" ht="18" customHeight="1">
      <c r="A32" s="2" t="s">
        <v>1</v>
      </c>
      <c r="B32" s="19">
        <v>16</v>
      </c>
      <c r="D32" s="252"/>
      <c r="E32" s="18"/>
      <c r="F32" s="252"/>
      <c r="G32" s="21"/>
    </row>
    <row r="33" spans="1:7" ht="15">
      <c r="A33" s="8" t="s">
        <v>36</v>
      </c>
      <c r="D33" s="241">
        <v>650</v>
      </c>
      <c r="F33" s="241">
        <v>650</v>
      </c>
      <c r="G33" s="32">
        <v>0</v>
      </c>
    </row>
    <row r="34" spans="1:7" ht="15">
      <c r="A34" s="8" t="s">
        <v>61</v>
      </c>
      <c r="D34" s="241">
        <v>240</v>
      </c>
      <c r="F34" s="241">
        <v>240</v>
      </c>
      <c r="G34" s="32"/>
    </row>
    <row r="35" spans="1:7" ht="15">
      <c r="A35" s="8" t="s">
        <v>45</v>
      </c>
      <c r="D35" s="239">
        <f>-135+1206</f>
        <v>1071</v>
      </c>
      <c r="E35" s="240"/>
      <c r="F35" s="239">
        <v>-135</v>
      </c>
      <c r="G35" s="32"/>
    </row>
    <row r="36" spans="1:7" ht="16.5" customHeight="1">
      <c r="A36" s="8" t="s">
        <v>106</v>
      </c>
      <c r="D36" s="239">
        <v>1</v>
      </c>
      <c r="E36" s="240"/>
      <c r="F36" s="239">
        <v>1206</v>
      </c>
      <c r="G36" s="32">
        <v>0</v>
      </c>
    </row>
    <row r="37" spans="1:7" ht="15">
      <c r="A37" s="2" t="s">
        <v>40</v>
      </c>
      <c r="B37" s="144"/>
      <c r="C37" s="219">
        <v>11</v>
      </c>
      <c r="D37" s="244">
        <f>SUM(D33:D36)</f>
        <v>1962</v>
      </c>
      <c r="E37" s="88"/>
      <c r="F37" s="244">
        <f>SUM(F33:F36)</f>
        <v>1961</v>
      </c>
      <c r="G37" s="22">
        <f>SUM(G33:G36)</f>
        <v>0</v>
      </c>
    </row>
    <row r="38" spans="1:6" ht="15">
      <c r="A38" s="8"/>
      <c r="D38" s="24"/>
      <c r="F38" s="24"/>
    </row>
    <row r="39" spans="1:8" ht="14.25" customHeight="1" hidden="1">
      <c r="A39" s="125" t="s">
        <v>108</v>
      </c>
      <c r="B39" s="222"/>
      <c r="C39" s="20"/>
      <c r="D39" s="254"/>
      <c r="E39" s="127"/>
      <c r="F39" s="254"/>
      <c r="G39" s="24"/>
      <c r="H39" s="24"/>
    </row>
    <row r="40" spans="1:8" ht="15" hidden="1">
      <c r="A40" s="9" t="s">
        <v>46</v>
      </c>
      <c r="B40" s="222">
        <v>17</v>
      </c>
      <c r="C40" s="20">
        <v>8</v>
      </c>
      <c r="D40" s="145"/>
      <c r="E40" s="127"/>
      <c r="F40" s="145"/>
      <c r="G40" s="32"/>
      <c r="H40" s="32">
        <v>0</v>
      </c>
    </row>
    <row r="41" spans="1:8" ht="15" hidden="1">
      <c r="A41" s="2" t="s">
        <v>0</v>
      </c>
      <c r="B41" s="223"/>
      <c r="C41" s="18"/>
      <c r="D41" s="262" t="s">
        <v>75</v>
      </c>
      <c r="E41" s="224"/>
      <c r="F41" s="262" t="s">
        <v>75</v>
      </c>
      <c r="G41" s="21"/>
      <c r="H41" s="22">
        <f>SUM(H40:H40)</f>
        <v>0</v>
      </c>
    </row>
    <row r="42" spans="1:6" ht="15" hidden="1">
      <c r="A42" s="2"/>
      <c r="D42" s="24"/>
      <c r="F42" s="24"/>
    </row>
    <row r="43" spans="1:6" ht="17.25" customHeight="1">
      <c r="A43" s="2" t="s">
        <v>32</v>
      </c>
      <c r="B43" s="146"/>
      <c r="C43" s="146"/>
      <c r="D43" s="241"/>
      <c r="E43" s="25"/>
      <c r="F43" s="241"/>
    </row>
    <row r="44" spans="1:8" ht="18" customHeight="1">
      <c r="A44" s="9" t="s">
        <v>112</v>
      </c>
      <c r="C44" s="19">
        <v>12</v>
      </c>
      <c r="D44" s="241">
        <v>63</v>
      </c>
      <c r="E44" s="57"/>
      <c r="F44" s="241">
        <v>60</v>
      </c>
      <c r="G44" s="32">
        <v>0</v>
      </c>
      <c r="H44" s="14"/>
    </row>
    <row r="45" spans="1:8" ht="15" hidden="1">
      <c r="A45" s="9" t="s">
        <v>46</v>
      </c>
      <c r="D45" s="241"/>
      <c r="E45" s="57"/>
      <c r="F45" s="241"/>
      <c r="G45" s="32"/>
      <c r="H45" s="14"/>
    </row>
    <row r="46" spans="1:8" ht="15">
      <c r="A46" s="9" t="s">
        <v>46</v>
      </c>
      <c r="C46" s="19">
        <v>13</v>
      </c>
      <c r="D46" s="241">
        <v>2</v>
      </c>
      <c r="E46" s="57"/>
      <c r="F46" s="241">
        <v>2</v>
      </c>
      <c r="G46" s="32"/>
      <c r="H46" s="14"/>
    </row>
    <row r="47" spans="1:8" ht="15">
      <c r="A47" s="9" t="s">
        <v>94</v>
      </c>
      <c r="B47" s="11">
        <v>23</v>
      </c>
      <c r="C47" s="11">
        <v>14</v>
      </c>
      <c r="D47" s="241">
        <v>1</v>
      </c>
      <c r="E47" s="57"/>
      <c r="F47" s="241">
        <v>1</v>
      </c>
      <c r="G47" s="40">
        <v>0</v>
      </c>
      <c r="H47" s="24"/>
    </row>
    <row r="48" spans="1:8" ht="15">
      <c r="A48" s="9" t="s">
        <v>95</v>
      </c>
      <c r="B48" s="11"/>
      <c r="C48" s="11">
        <v>15</v>
      </c>
      <c r="D48" s="241">
        <v>295</v>
      </c>
      <c r="E48" s="57"/>
      <c r="F48" s="241">
        <v>295</v>
      </c>
      <c r="G48" s="40"/>
      <c r="H48" s="24"/>
    </row>
    <row r="49" spans="1:8" ht="15">
      <c r="A49" s="8" t="s">
        <v>58</v>
      </c>
      <c r="D49" s="241">
        <v>5</v>
      </c>
      <c r="F49" s="241">
        <v>9</v>
      </c>
      <c r="G49" s="32"/>
      <c r="H49" s="14"/>
    </row>
    <row r="50" spans="1:7" ht="15">
      <c r="A50" s="2" t="s">
        <v>0</v>
      </c>
      <c r="B50" s="144"/>
      <c r="C50" s="144"/>
      <c r="D50" s="244">
        <f>SUM(D44:D49)</f>
        <v>366</v>
      </c>
      <c r="E50" s="88"/>
      <c r="F50" s="244">
        <f>SUM(F44:F49)</f>
        <v>367</v>
      </c>
      <c r="G50" s="22">
        <f>SUM(G44:G47)</f>
        <v>0</v>
      </c>
    </row>
    <row r="51" spans="1:6" ht="15">
      <c r="A51" s="8"/>
      <c r="D51" s="24"/>
      <c r="F51" s="24"/>
    </row>
    <row r="52" spans="1:7" ht="15">
      <c r="A52" s="36" t="s">
        <v>9</v>
      </c>
      <c r="D52" s="258">
        <f>D50+D40</f>
        <v>366</v>
      </c>
      <c r="E52" s="127"/>
      <c r="F52" s="258">
        <f>F50+F40</f>
        <v>367</v>
      </c>
      <c r="G52" s="39" t="e">
        <f>G50+#REF!+#REF!</f>
        <v>#REF!</v>
      </c>
    </row>
    <row r="53" spans="1:6" ht="15">
      <c r="A53" s="8"/>
      <c r="D53" s="24"/>
      <c r="F53" s="24"/>
    </row>
    <row r="54" spans="1:7" ht="15.75" thickBot="1">
      <c r="A54" s="36" t="s">
        <v>7</v>
      </c>
      <c r="B54" s="144"/>
      <c r="C54" s="144"/>
      <c r="D54" s="260">
        <f>D52+D37</f>
        <v>2328</v>
      </c>
      <c r="E54" s="18"/>
      <c r="F54" s="260">
        <f>F52+F37</f>
        <v>2328</v>
      </c>
      <c r="G54" s="34" t="e">
        <f>G52+G37</f>
        <v>#REF!</v>
      </c>
    </row>
    <row r="55" spans="1:7" ht="15.75" thickTop="1">
      <c r="A55" s="36"/>
      <c r="B55" s="144"/>
      <c r="C55" s="144"/>
      <c r="D55" s="21"/>
      <c r="E55" s="88"/>
      <c r="F55" s="21"/>
      <c r="G55" s="112"/>
    </row>
    <row r="56" spans="1:4" ht="15">
      <c r="A56" s="122" t="s">
        <v>124</v>
      </c>
      <c r="D56" s="24"/>
    </row>
    <row r="57" spans="1:4" ht="15">
      <c r="A57" s="122"/>
      <c r="D57" s="24"/>
    </row>
    <row r="58" spans="1:4" ht="15">
      <c r="A58" s="124" t="s">
        <v>174</v>
      </c>
      <c r="D58" s="24"/>
    </row>
    <row r="59" spans="4:10" ht="15" customHeight="1">
      <c r="D59" s="298"/>
      <c r="E59" s="298"/>
      <c r="F59" s="298"/>
      <c r="G59" s="298"/>
      <c r="H59" s="298"/>
      <c r="I59" s="298"/>
      <c r="J59" s="298"/>
    </row>
    <row r="60" spans="1:10" ht="15">
      <c r="A60" s="3"/>
      <c r="D60" s="255"/>
      <c r="E60" s="228"/>
      <c r="F60" s="228"/>
      <c r="G60" s="229"/>
      <c r="H60" s="229"/>
      <c r="I60" s="229"/>
      <c r="J60" s="229"/>
    </row>
    <row r="61" spans="1:10" ht="15">
      <c r="A61" s="38" t="s">
        <v>4</v>
      </c>
      <c r="D61" s="255"/>
      <c r="E61" s="228"/>
      <c r="F61" s="228"/>
      <c r="G61" s="229"/>
      <c r="H61" s="229"/>
      <c r="I61" s="229"/>
      <c r="J61" s="229"/>
    </row>
    <row r="62" spans="1:10" ht="15.75" customHeight="1">
      <c r="A62" s="38" t="s">
        <v>33</v>
      </c>
      <c r="D62" s="298"/>
      <c r="E62" s="298"/>
      <c r="F62" s="298"/>
      <c r="G62" s="298"/>
      <c r="H62" s="298"/>
      <c r="I62" s="298"/>
      <c r="J62" s="298"/>
    </row>
    <row r="63" spans="1:10" ht="15">
      <c r="A63" s="38"/>
      <c r="D63" s="256"/>
      <c r="E63" s="231"/>
      <c r="F63" s="231"/>
      <c r="G63" s="232"/>
      <c r="H63" s="232"/>
      <c r="I63" s="232"/>
      <c r="J63" s="232"/>
    </row>
    <row r="64" spans="1:10" ht="15">
      <c r="A64" s="38" t="s">
        <v>34</v>
      </c>
      <c r="D64" s="298"/>
      <c r="E64" s="298"/>
      <c r="F64" s="298"/>
      <c r="G64" s="298"/>
      <c r="H64" s="298"/>
      <c r="I64" s="298"/>
      <c r="J64" s="298"/>
    </row>
    <row r="65" spans="1:10" ht="15">
      <c r="A65" s="89" t="s">
        <v>125</v>
      </c>
      <c r="D65" s="233"/>
      <c r="E65" s="234"/>
      <c r="F65" s="231"/>
      <c r="G65" s="232"/>
      <c r="H65" s="232"/>
      <c r="I65" s="232"/>
      <c r="J65" s="232"/>
    </row>
    <row r="66" spans="4:10" ht="15" customHeight="1">
      <c r="D66" s="298"/>
      <c r="E66" s="298"/>
      <c r="F66" s="298"/>
      <c r="G66" s="298"/>
      <c r="H66" s="298"/>
      <c r="I66" s="298"/>
      <c r="J66" s="298"/>
    </row>
    <row r="67" spans="4:10" ht="15">
      <c r="D67" s="300"/>
      <c r="E67" s="300"/>
      <c r="F67" s="300"/>
      <c r="G67" s="235"/>
      <c r="H67" s="236"/>
      <c r="I67" s="236"/>
      <c r="J67" s="236"/>
    </row>
    <row r="68" spans="4:10" ht="15">
      <c r="D68" s="256"/>
      <c r="E68" s="226"/>
      <c r="F68" s="231"/>
      <c r="G68" s="232"/>
      <c r="H68" s="232"/>
      <c r="I68" s="232"/>
      <c r="J68" s="232"/>
    </row>
    <row r="69" spans="4:10" ht="15">
      <c r="D69" s="298"/>
      <c r="E69" s="299"/>
      <c r="F69" s="299"/>
      <c r="G69" s="299"/>
      <c r="H69" s="299"/>
      <c r="I69" s="299"/>
      <c r="J69" s="299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6">
    <mergeCell ref="D59:J59"/>
    <mergeCell ref="D69:J69"/>
    <mergeCell ref="D67:F67"/>
    <mergeCell ref="D66:J66"/>
    <mergeCell ref="D64:J64"/>
    <mergeCell ref="D62:J62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214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304" t="s">
        <v>86</v>
      </c>
      <c r="B2" s="304"/>
      <c r="C2" s="305"/>
      <c r="D2" s="305"/>
      <c r="F2" s="215"/>
    </row>
    <row r="3" spans="1:6" s="5" customFormat="1" ht="15.75" customHeight="1">
      <c r="A3" s="8" t="s">
        <v>178</v>
      </c>
      <c r="B3" s="119"/>
      <c r="C3" s="90"/>
      <c r="D3" s="91"/>
      <c r="F3" s="216"/>
    </row>
    <row r="4" spans="1:6" s="5" customFormat="1" ht="15.75" customHeight="1">
      <c r="A4" s="8"/>
      <c r="B4" s="119"/>
      <c r="C4" s="90"/>
      <c r="D4" s="91"/>
      <c r="F4" s="216"/>
    </row>
    <row r="5" spans="1:6" s="5" customFormat="1" ht="15" customHeight="1">
      <c r="A5" s="306" t="s">
        <v>3</v>
      </c>
      <c r="B5" s="307"/>
      <c r="C5" s="13"/>
      <c r="D5" s="301" t="s">
        <v>176</v>
      </c>
      <c r="F5" s="308" t="s">
        <v>122</v>
      </c>
    </row>
    <row r="6" spans="1:6" s="5" customFormat="1" ht="18.75" customHeight="1">
      <c r="A6" s="307"/>
      <c r="B6" s="307"/>
      <c r="C6" s="17"/>
      <c r="D6" s="302"/>
      <c r="F6" s="309"/>
    </row>
    <row r="7" spans="1:6" s="5" customFormat="1" ht="22.5" customHeight="1">
      <c r="A7" s="94"/>
      <c r="B7" s="120"/>
      <c r="C7" s="17"/>
      <c r="D7" s="217"/>
      <c r="F7" s="241"/>
    </row>
    <row r="8" spans="1:6" s="5" customFormat="1" ht="15">
      <c r="A8" s="213" t="s">
        <v>99</v>
      </c>
      <c r="B8" s="18"/>
      <c r="C8" s="18"/>
      <c r="D8" s="241">
        <v>13</v>
      </c>
      <c r="F8" s="241">
        <v>13</v>
      </c>
    </row>
    <row r="9" spans="1:6" s="5" customFormat="1" ht="18" customHeight="1" hidden="1">
      <c r="A9" s="121" t="s">
        <v>100</v>
      </c>
      <c r="B9" s="20"/>
      <c r="C9" s="18"/>
      <c r="D9" s="241"/>
      <c r="F9" s="241"/>
    </row>
    <row r="10" spans="1:6" s="5" customFormat="1" ht="15" customHeight="1" hidden="1">
      <c r="A10" s="121" t="s">
        <v>119</v>
      </c>
      <c r="B10" s="20"/>
      <c r="C10" s="18"/>
      <c r="D10" s="267"/>
      <c r="F10" s="267"/>
    </row>
    <row r="11" spans="1:6" s="5" customFormat="1" ht="15" customHeight="1" hidden="1">
      <c r="A11" s="121" t="s">
        <v>120</v>
      </c>
      <c r="B11" s="20"/>
      <c r="C11" s="18"/>
      <c r="D11" s="242"/>
      <c r="F11" s="242"/>
    </row>
    <row r="12" spans="1:6" s="5" customFormat="1" ht="15" hidden="1">
      <c r="A12" s="121" t="s">
        <v>121</v>
      </c>
      <c r="B12" s="20"/>
      <c r="C12" s="18"/>
      <c r="D12" s="242"/>
      <c r="F12" s="242"/>
    </row>
    <row r="13" spans="1:6" s="5" customFormat="1" ht="15">
      <c r="A13" s="121" t="s">
        <v>100</v>
      </c>
      <c r="B13" s="20"/>
      <c r="C13" s="18"/>
      <c r="D13" s="242"/>
      <c r="F13" s="242"/>
    </row>
    <row r="14" spans="1:6" s="5" customFormat="1" ht="15" customHeight="1">
      <c r="A14" s="121" t="s">
        <v>170</v>
      </c>
      <c r="B14" s="291"/>
      <c r="C14" s="292"/>
      <c r="D14" s="242"/>
      <c r="E14" s="293"/>
      <c r="F14" s="267"/>
    </row>
    <row r="15" spans="1:6" s="5" customFormat="1" ht="15">
      <c r="A15" s="121"/>
      <c r="B15" s="20"/>
      <c r="C15" s="18"/>
      <c r="D15" s="284">
        <f>SUM(D8:D14)</f>
        <v>13</v>
      </c>
      <c r="E15" s="123"/>
      <c r="F15" s="284">
        <f>SUM(F8:F14)</f>
        <v>13</v>
      </c>
    </row>
    <row r="16" spans="1:6" s="5" customFormat="1" ht="15">
      <c r="A16" s="121"/>
      <c r="B16" s="20"/>
      <c r="C16" s="18"/>
      <c r="D16" s="242"/>
      <c r="F16" s="242"/>
    </row>
    <row r="17" spans="1:6" s="5" customFormat="1" ht="15">
      <c r="A17" s="8" t="s">
        <v>80</v>
      </c>
      <c r="B17" s="20">
        <v>3</v>
      </c>
      <c r="C17" s="20"/>
      <c r="D17" s="242"/>
      <c r="F17" s="242">
        <v>-1</v>
      </c>
    </row>
    <row r="18" spans="1:6" s="5" customFormat="1" ht="15">
      <c r="A18" s="8" t="s">
        <v>11</v>
      </c>
      <c r="B18" s="20">
        <v>4</v>
      </c>
      <c r="C18" s="20"/>
      <c r="D18" s="242">
        <v>-10</v>
      </c>
      <c r="F18" s="242">
        <v>-15</v>
      </c>
    </row>
    <row r="19" spans="1:6" s="5" customFormat="1" ht="15">
      <c r="A19" s="8" t="s">
        <v>81</v>
      </c>
      <c r="B19" s="20"/>
      <c r="C19" s="20"/>
      <c r="D19" s="242"/>
      <c r="F19" s="242"/>
    </row>
    <row r="20" spans="1:6" s="5" customFormat="1" ht="15">
      <c r="A20" s="8" t="s">
        <v>51</v>
      </c>
      <c r="B20" s="20">
        <v>5</v>
      </c>
      <c r="C20" s="20"/>
      <c r="D20" s="242">
        <v>-2</v>
      </c>
      <c r="F20" s="242">
        <v>-2</v>
      </c>
    </row>
    <row r="21" spans="1:6" s="5" customFormat="1" ht="15">
      <c r="A21" s="8" t="s">
        <v>84</v>
      </c>
      <c r="B21" s="20"/>
      <c r="C21" s="20"/>
      <c r="D21" s="242"/>
      <c r="F21" s="242">
        <v>-1</v>
      </c>
    </row>
    <row r="22" spans="1:6" s="5" customFormat="1" ht="15">
      <c r="A22" s="8" t="s">
        <v>167</v>
      </c>
      <c r="B22" s="20"/>
      <c r="C22" s="20"/>
      <c r="D22" s="242"/>
      <c r="F22" s="242"/>
    </row>
    <row r="23" spans="1:6" s="5" customFormat="1" ht="15" hidden="1">
      <c r="A23" s="8" t="s">
        <v>101</v>
      </c>
      <c r="B23" s="20"/>
      <c r="C23" s="20"/>
      <c r="D23" s="242"/>
      <c r="F23" s="242"/>
    </row>
    <row r="24" spans="1:6" s="5" customFormat="1" ht="15" hidden="1">
      <c r="A24" s="8"/>
      <c r="B24" s="20"/>
      <c r="C24" s="20"/>
      <c r="D24" s="243"/>
      <c r="F24" s="243"/>
    </row>
    <row r="25" spans="1:6" s="5" customFormat="1" ht="15">
      <c r="A25" s="8"/>
      <c r="B25" s="20"/>
      <c r="C25" s="20"/>
      <c r="D25" s="285">
        <f>SUM(D17:D22)</f>
        <v>-12</v>
      </c>
      <c r="E25" s="286"/>
      <c r="F25" s="285">
        <f>SUM(F17:F24)</f>
        <v>-19</v>
      </c>
    </row>
    <row r="26" spans="1:6" s="5" customFormat="1" ht="15">
      <c r="A26" s="8"/>
      <c r="B26" s="20"/>
      <c r="C26" s="20"/>
      <c r="D26" s="243"/>
      <c r="F26" s="243"/>
    </row>
    <row r="27" spans="1:6" s="5" customFormat="1" ht="15">
      <c r="A27" s="8" t="s">
        <v>101</v>
      </c>
      <c r="B27" s="20"/>
      <c r="C27" s="20"/>
      <c r="D27" s="287"/>
      <c r="F27" s="287"/>
    </row>
    <row r="28" spans="1:6" s="5" customFormat="1" ht="15">
      <c r="A28" s="8"/>
      <c r="B28" s="20"/>
      <c r="C28" s="20"/>
      <c r="D28" s="243"/>
      <c r="F28" s="243"/>
    </row>
    <row r="29" spans="1:6" s="5" customFormat="1" ht="15">
      <c r="A29" s="2" t="s">
        <v>56</v>
      </c>
      <c r="B29" s="18"/>
      <c r="C29" s="18"/>
      <c r="D29" s="244">
        <f>D15+D25+D27</f>
        <v>1</v>
      </c>
      <c r="F29" s="244">
        <f>F15+F25+F27</f>
        <v>-6</v>
      </c>
    </row>
    <row r="30" spans="2:6" s="5" customFormat="1" ht="15">
      <c r="B30" s="20"/>
      <c r="C30" s="20"/>
      <c r="D30" s="243"/>
      <c r="F30" s="243"/>
    </row>
    <row r="31" spans="2:6" s="5" customFormat="1" ht="15" hidden="1">
      <c r="B31" s="20"/>
      <c r="C31" s="20"/>
      <c r="D31" s="243"/>
      <c r="F31" s="243"/>
    </row>
    <row r="32" spans="1:6" s="5" customFormat="1" ht="15">
      <c r="A32" s="123" t="s">
        <v>57</v>
      </c>
      <c r="B32" s="18"/>
      <c r="C32" s="18"/>
      <c r="D32" s="244">
        <f>D29</f>
        <v>1</v>
      </c>
      <c r="F32" s="244">
        <f>F29</f>
        <v>-6</v>
      </c>
    </row>
    <row r="33" spans="2:6" s="5" customFormat="1" ht="15">
      <c r="B33" s="20"/>
      <c r="C33" s="20"/>
      <c r="D33" s="241"/>
      <c r="F33" s="241"/>
    </row>
    <row r="34" spans="1:6" ht="28.5" customHeight="1" hidden="1">
      <c r="A34" s="210" t="s">
        <v>87</v>
      </c>
      <c r="B34" s="20"/>
      <c r="C34" s="20"/>
      <c r="D34" s="243">
        <v>0</v>
      </c>
      <c r="E34" s="5"/>
      <c r="F34" s="243">
        <v>0</v>
      </c>
    </row>
    <row r="35" spans="1:6" ht="15" customHeight="1" hidden="1">
      <c r="A35" s="5"/>
      <c r="B35" s="20"/>
      <c r="C35" s="20"/>
      <c r="D35" s="243"/>
      <c r="F35" s="243"/>
    </row>
    <row r="36" spans="1:6" ht="19.5" customHeight="1">
      <c r="A36" s="210" t="s">
        <v>88</v>
      </c>
      <c r="B36" s="20"/>
      <c r="C36" s="20"/>
      <c r="D36" s="245">
        <f>D29</f>
        <v>1</v>
      </c>
      <c r="E36" s="5"/>
      <c r="F36" s="245">
        <f>F29</f>
        <v>-6</v>
      </c>
    </row>
    <row r="37" spans="1:6" ht="15" hidden="1">
      <c r="A37" s="124" t="s">
        <v>102</v>
      </c>
      <c r="B37" s="20"/>
      <c r="C37" s="20"/>
      <c r="D37" s="243"/>
      <c r="F37" s="243"/>
    </row>
    <row r="38" spans="1:6" ht="15" hidden="1">
      <c r="A38" s="124" t="s">
        <v>113</v>
      </c>
      <c r="B38" s="20">
        <v>7</v>
      </c>
      <c r="C38" s="20"/>
      <c r="D38" s="246"/>
      <c r="E38" s="247"/>
      <c r="F38" s="246"/>
    </row>
    <row r="39" spans="1:4" ht="15">
      <c r="A39" s="124"/>
      <c r="B39" s="20"/>
      <c r="C39" s="20"/>
      <c r="D39" s="95"/>
    </row>
    <row r="40" spans="1:4" ht="15">
      <c r="A40" s="124"/>
      <c r="B40" s="20"/>
      <c r="C40" s="20"/>
      <c r="D40" s="95"/>
    </row>
    <row r="41" spans="1:4" ht="15">
      <c r="A41" s="124"/>
      <c r="B41" s="20"/>
      <c r="C41" s="20"/>
      <c r="D41" s="95"/>
    </row>
    <row r="42" spans="1:5" s="5" customFormat="1" ht="15">
      <c r="A42" s="122" t="s">
        <v>124</v>
      </c>
      <c r="B42" s="19"/>
      <c r="C42" s="19"/>
      <c r="D42" s="20"/>
      <c r="E42" s="20"/>
    </row>
    <row r="43" spans="1:5" s="5" customFormat="1" ht="15">
      <c r="A43" s="124" t="s">
        <v>174</v>
      </c>
      <c r="B43" s="19"/>
      <c r="C43" s="19"/>
      <c r="D43" s="20"/>
      <c r="E43" s="20"/>
    </row>
    <row r="44" spans="1:5" s="5" customFormat="1" ht="15">
      <c r="A44" s="124"/>
      <c r="B44" s="19"/>
      <c r="C44" s="19"/>
      <c r="D44" s="20"/>
      <c r="E44" s="20"/>
    </row>
    <row r="45" spans="2:8" ht="15" customHeight="1">
      <c r="B45" s="298"/>
      <c r="C45" s="298"/>
      <c r="D45" s="298"/>
      <c r="E45" s="298"/>
      <c r="F45" s="298"/>
      <c r="G45" s="298"/>
      <c r="H45" s="298"/>
    </row>
    <row r="46" spans="1:8" ht="15">
      <c r="A46" s="26"/>
      <c r="B46" s="227"/>
      <c r="C46" s="228"/>
      <c r="D46" s="228"/>
      <c r="E46" s="229"/>
      <c r="F46" s="229"/>
      <c r="G46" s="229"/>
      <c r="H46" s="229"/>
    </row>
    <row r="47" spans="1:8" ht="15">
      <c r="A47" s="38" t="s">
        <v>4</v>
      </c>
      <c r="B47" s="227"/>
      <c r="C47" s="228"/>
      <c r="D47" s="228"/>
      <c r="E47" s="229"/>
      <c r="F47" s="229"/>
      <c r="G47" s="229"/>
      <c r="H47" s="229"/>
    </row>
    <row r="48" spans="1:8" ht="15" customHeight="1">
      <c r="A48" s="38" t="s">
        <v>33</v>
      </c>
      <c r="B48" s="298"/>
      <c r="C48" s="298"/>
      <c r="D48" s="298"/>
      <c r="E48" s="298"/>
      <c r="F48" s="298"/>
      <c r="G48" s="298"/>
      <c r="H48" s="298"/>
    </row>
    <row r="49" spans="1:8" ht="15">
      <c r="A49" s="38"/>
      <c r="B49" s="230"/>
      <c r="C49" s="231"/>
      <c r="D49" s="231"/>
      <c r="E49" s="232"/>
      <c r="F49" s="232"/>
      <c r="G49" s="232"/>
      <c r="H49" s="232"/>
    </row>
    <row r="50" spans="1:8" ht="15" customHeight="1">
      <c r="A50" s="38" t="s">
        <v>34</v>
      </c>
      <c r="B50" s="298"/>
      <c r="C50" s="298"/>
      <c r="D50" s="298"/>
      <c r="E50" s="298"/>
      <c r="F50" s="298"/>
      <c r="G50" s="298"/>
      <c r="H50" s="298"/>
    </row>
    <row r="51" spans="1:8" ht="15">
      <c r="A51" s="89" t="s">
        <v>125</v>
      </c>
      <c r="B51" s="233"/>
      <c r="C51" s="234"/>
      <c r="D51" s="231"/>
      <c r="E51" s="232"/>
      <c r="F51" s="232"/>
      <c r="G51" s="232"/>
      <c r="H51" s="232"/>
    </row>
    <row r="52" spans="2:8" ht="12.75">
      <c r="B52" s="225"/>
      <c r="C52" s="226"/>
      <c r="D52" s="231"/>
      <c r="E52" s="232"/>
      <c r="F52" s="232"/>
      <c r="G52" s="232"/>
      <c r="H52" s="232"/>
    </row>
    <row r="53" spans="2:8" ht="12.75" customHeight="1">
      <c r="B53" s="298"/>
      <c r="C53" s="298"/>
      <c r="D53" s="298"/>
      <c r="E53" s="298"/>
      <c r="F53" s="298"/>
      <c r="G53" s="298"/>
      <c r="H53" s="298"/>
    </row>
    <row r="54" spans="2:8" ht="12.75">
      <c r="B54" s="300"/>
      <c r="C54" s="300"/>
      <c r="D54" s="300"/>
      <c r="E54" s="235"/>
      <c r="F54" s="236"/>
      <c r="G54" s="236"/>
      <c r="H54" s="236"/>
    </row>
    <row r="55" spans="2:8" ht="12.75">
      <c r="B55" s="225"/>
      <c r="C55" s="226"/>
      <c r="D55" s="231"/>
      <c r="E55" s="232"/>
      <c r="F55" s="232"/>
      <c r="G55" s="232"/>
      <c r="H55" s="232"/>
    </row>
    <row r="56" spans="2:8" ht="12.75">
      <c r="B56" s="298"/>
      <c r="C56" s="299"/>
      <c r="D56" s="299"/>
      <c r="E56" s="299"/>
      <c r="F56" s="299"/>
      <c r="G56" s="299"/>
      <c r="H56" s="299"/>
    </row>
    <row r="57" spans="2:8" ht="12.75">
      <c r="B57" s="300"/>
      <c r="C57" s="303"/>
      <c r="D57" s="303"/>
      <c r="E57" s="235"/>
      <c r="F57" s="236"/>
      <c r="G57" s="236"/>
      <c r="H57" s="236"/>
    </row>
    <row r="58" spans="2:8" ht="15">
      <c r="B58" s="20"/>
      <c r="C58" s="20"/>
      <c r="D58" s="5"/>
      <c r="E58" s="5"/>
      <c r="F58" s="5"/>
      <c r="G58" s="5"/>
      <c r="H58" s="5"/>
    </row>
  </sheetData>
  <sheetProtection/>
  <mergeCells count="11">
    <mergeCell ref="B50:H50"/>
    <mergeCell ref="D5:D6"/>
    <mergeCell ref="B53:H53"/>
    <mergeCell ref="B54:D54"/>
    <mergeCell ref="B56:H56"/>
    <mergeCell ref="B57:D57"/>
    <mergeCell ref="A2:D2"/>
    <mergeCell ref="A5:B6"/>
    <mergeCell ref="F5:F6"/>
    <mergeCell ref="B45:H45"/>
    <mergeCell ref="B48:H48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C64" sqref="C64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304" t="s">
        <v>12</v>
      </c>
      <c r="B2" s="305"/>
      <c r="C2" s="305"/>
      <c r="D2" s="305"/>
      <c r="E2" s="305"/>
      <c r="F2" s="305"/>
      <c r="G2" s="66"/>
    </row>
    <row r="3" spans="1:7" s="68" customFormat="1" ht="15">
      <c r="A3" s="8" t="s">
        <v>181</v>
      </c>
      <c r="B3" s="58"/>
      <c r="C3" s="58"/>
      <c r="D3" s="58"/>
      <c r="E3" s="66"/>
      <c r="F3" s="58"/>
      <c r="G3" s="66"/>
    </row>
    <row r="4" spans="1:8" ht="28.5" customHeight="1">
      <c r="A4" s="306"/>
      <c r="B4" s="310"/>
      <c r="C4" s="99" t="s">
        <v>180</v>
      </c>
      <c r="D4" s="237"/>
      <c r="E4" s="99" t="s">
        <v>179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42">
        <v>16</v>
      </c>
      <c r="D7" s="69"/>
      <c r="E7" s="242">
        <v>16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42">
        <v>-14</v>
      </c>
      <c r="D8" s="69"/>
      <c r="E8" s="242">
        <v>-16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42">
        <v>-2</v>
      </c>
      <c r="D9" s="69"/>
      <c r="E9" s="242">
        <v>-2</v>
      </c>
      <c r="F9" s="129"/>
      <c r="G9" s="128"/>
      <c r="H9" s="71"/>
      <c r="I9" s="67"/>
      <c r="J9" s="72"/>
      <c r="K9" s="73"/>
      <c r="N9" s="73"/>
    </row>
    <row r="10" spans="1:11" s="149" customFormat="1" ht="13.5" customHeight="1" hidden="1">
      <c r="A10" s="83" t="s">
        <v>53</v>
      </c>
      <c r="B10" s="147"/>
      <c r="C10" s="242"/>
      <c r="D10" s="147"/>
      <c r="E10" s="242"/>
      <c r="F10" s="131"/>
      <c r="G10" s="130"/>
      <c r="H10" s="72"/>
      <c r="I10" s="148"/>
      <c r="J10" s="72"/>
      <c r="K10" s="73"/>
    </row>
    <row r="11" spans="1:11" s="149" customFormat="1" ht="13.5" customHeight="1">
      <c r="A11" s="83" t="s">
        <v>54</v>
      </c>
      <c r="B11" s="147"/>
      <c r="C11" s="242">
        <v>-1</v>
      </c>
      <c r="D11" s="147"/>
      <c r="E11" s="242">
        <v>-31</v>
      </c>
      <c r="F11" s="131"/>
      <c r="G11" s="130"/>
      <c r="H11" s="72"/>
      <c r="I11" s="148"/>
      <c r="J11" s="72"/>
      <c r="K11" s="73"/>
    </row>
    <row r="12" spans="1:11" s="149" customFormat="1" ht="13.5" customHeight="1" hidden="1">
      <c r="A12" s="83" t="s">
        <v>55</v>
      </c>
      <c r="B12" s="147"/>
      <c r="C12" s="242"/>
      <c r="D12" s="147"/>
      <c r="E12" s="242"/>
      <c r="F12" s="131"/>
      <c r="G12" s="130"/>
      <c r="H12" s="72"/>
      <c r="I12" s="148"/>
      <c r="J12" s="72"/>
      <c r="K12" s="73"/>
    </row>
    <row r="13" spans="1:11" s="149" customFormat="1" ht="15" customHeight="1" hidden="1">
      <c r="A13" s="83" t="s">
        <v>78</v>
      </c>
      <c r="B13" s="147"/>
      <c r="C13" s="242"/>
      <c r="D13" s="147"/>
      <c r="E13" s="242"/>
      <c r="F13" s="151"/>
      <c r="G13" s="150"/>
      <c r="H13" s="72"/>
      <c r="I13" s="148"/>
      <c r="J13" s="72"/>
      <c r="K13" s="73"/>
    </row>
    <row r="14" spans="1:9" ht="13.5" customHeight="1">
      <c r="A14" s="83" t="s">
        <v>78</v>
      </c>
      <c r="B14" s="69"/>
      <c r="C14" s="242"/>
      <c r="D14" s="69"/>
      <c r="E14" s="242"/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42"/>
      <c r="D15" s="69"/>
      <c r="E15" s="242">
        <v>-1</v>
      </c>
      <c r="F15" s="72"/>
      <c r="G15" s="128"/>
      <c r="H15" s="72"/>
      <c r="I15" s="73"/>
    </row>
    <row r="16" spans="1:9" ht="27" customHeight="1">
      <c r="A16" s="212" t="s">
        <v>89</v>
      </c>
      <c r="B16" s="69"/>
      <c r="C16" s="244">
        <f>SUM(C7:C15)</f>
        <v>-1</v>
      </c>
      <c r="D16" s="5"/>
      <c r="E16" s="244">
        <f>SUM(E7:E15)</f>
        <v>-34</v>
      </c>
      <c r="F16" s="72"/>
      <c r="G16" s="238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111</v>
      </c>
      <c r="B19" s="75"/>
      <c r="C19" s="242"/>
      <c r="D19" s="147"/>
      <c r="E19" s="242">
        <v>176</v>
      </c>
      <c r="F19" s="129"/>
      <c r="G19" s="128"/>
      <c r="H19" s="71"/>
      <c r="I19" s="76"/>
    </row>
    <row r="20" spans="1:9" s="77" customFormat="1" ht="14.25" customHeight="1">
      <c r="A20" s="83" t="s">
        <v>110</v>
      </c>
      <c r="B20" s="75"/>
      <c r="C20" s="242"/>
      <c r="D20" s="75"/>
      <c r="E20" s="242">
        <v>-25</v>
      </c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42"/>
      <c r="D21" s="69"/>
      <c r="E21" s="130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44"/>
      <c r="D22" s="69"/>
      <c r="E22" s="128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42"/>
      <c r="D23" s="75"/>
      <c r="E23" s="128"/>
      <c r="F23" s="129"/>
      <c r="G23" s="128"/>
      <c r="H23" s="71"/>
      <c r="I23" s="76"/>
    </row>
    <row r="24" spans="1:7" ht="15" customHeight="1" hidden="1">
      <c r="A24" s="77"/>
      <c r="C24" s="244"/>
      <c r="E24" s="132"/>
      <c r="F24" s="133"/>
      <c r="G24" s="130"/>
    </row>
    <row r="25" spans="1:7" ht="15" customHeight="1" hidden="1">
      <c r="A25" s="77"/>
      <c r="C25" s="242"/>
      <c r="E25" s="132"/>
      <c r="F25" s="133"/>
      <c r="G25" s="130"/>
    </row>
    <row r="26" spans="1:10" ht="15" hidden="1">
      <c r="A26" s="105" t="s">
        <v>16</v>
      </c>
      <c r="B26" s="75"/>
      <c r="C26" s="244"/>
      <c r="D26" s="75"/>
      <c r="E26" s="128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42"/>
      <c r="D27" s="69"/>
      <c r="E27" s="128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44"/>
      <c r="D28" s="69"/>
      <c r="E28" s="130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42"/>
      <c r="D29" s="69"/>
      <c r="E29" s="130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44"/>
      <c r="D30" s="69"/>
      <c r="E30" s="130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42"/>
      <c r="D31" s="69"/>
      <c r="E31" s="130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44"/>
      <c r="D32" s="69"/>
      <c r="E32" s="130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42"/>
      <c r="D33" s="69"/>
      <c r="E33" s="128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44"/>
      <c r="E34" s="132"/>
      <c r="F34" s="133"/>
      <c r="G34" s="130"/>
    </row>
    <row r="35" spans="1:9" ht="28.5" customHeight="1">
      <c r="A35" s="212" t="s">
        <v>90</v>
      </c>
      <c r="B35" s="69"/>
      <c r="C35" s="244">
        <f>SUM(C19:C33)</f>
        <v>0</v>
      </c>
      <c r="D35" s="5"/>
      <c r="E35" s="244">
        <f>SUM(E19:E33)</f>
        <v>151</v>
      </c>
      <c r="F35" s="131"/>
      <c r="G35" s="238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7" s="84" customFormat="1" ht="13.5" customHeight="1">
      <c r="A56" s="108" t="s">
        <v>29</v>
      </c>
      <c r="B56" s="82"/>
      <c r="C56" s="242"/>
      <c r="D56" s="82"/>
      <c r="E56" s="242">
        <v>-70</v>
      </c>
      <c r="F56" s="137"/>
      <c r="G56" s="136"/>
    </row>
    <row r="57" spans="1:7" ht="13.5" customHeight="1" hidden="1">
      <c r="A57" s="107" t="s">
        <v>30</v>
      </c>
      <c r="B57" s="69"/>
      <c r="C57" s="130"/>
      <c r="D57" s="69"/>
      <c r="E57" s="130"/>
      <c r="F57" s="133"/>
      <c r="G57" s="130"/>
    </row>
    <row r="58" spans="1:7" ht="13.5" customHeight="1" hidden="1">
      <c r="A58" s="83" t="s">
        <v>59</v>
      </c>
      <c r="B58" s="69"/>
      <c r="C58" s="150"/>
      <c r="D58" s="69"/>
      <c r="E58" s="150"/>
      <c r="F58" s="133"/>
      <c r="G58" s="150"/>
    </row>
    <row r="59" spans="1:7" ht="24.75" customHeight="1">
      <c r="A59" s="212" t="s">
        <v>91</v>
      </c>
      <c r="B59" s="69"/>
      <c r="C59" s="244">
        <f>SUM(C56:C58)</f>
        <v>0</v>
      </c>
      <c r="D59" s="5"/>
      <c r="E59" s="244">
        <f>SUM(E56:E58)</f>
        <v>-70</v>
      </c>
      <c r="F59" s="133"/>
      <c r="G59" s="238"/>
    </row>
    <row r="60" spans="1:7" ht="13.5" customHeight="1">
      <c r="A60" s="107"/>
      <c r="B60" s="69"/>
      <c r="C60" s="74"/>
      <c r="D60" s="69"/>
      <c r="G60" s="74"/>
    </row>
    <row r="61" spans="1:7" s="86" customFormat="1" ht="33.75" customHeight="1">
      <c r="A61" s="212" t="s">
        <v>92</v>
      </c>
      <c r="B61" s="85"/>
      <c r="C61" s="244">
        <f>SUM(C35,C16,C59)</f>
        <v>-1</v>
      </c>
      <c r="D61" s="5"/>
      <c r="E61" s="244">
        <f>SUM(E35,E16,E59)</f>
        <v>47</v>
      </c>
      <c r="F61" s="138"/>
      <c r="G61" s="238"/>
    </row>
    <row r="62" spans="1:7" ht="13.5" customHeight="1">
      <c r="A62" s="107"/>
      <c r="B62" s="69"/>
      <c r="C62" s="74"/>
      <c r="D62" s="69"/>
      <c r="G62" s="74"/>
    </row>
    <row r="63" spans="1:7" ht="13.5" customHeight="1">
      <c r="A63" s="107" t="s">
        <v>49</v>
      </c>
      <c r="B63" s="69"/>
      <c r="C63" s="242">
        <v>6</v>
      </c>
      <c r="D63" s="147"/>
      <c r="E63" s="242">
        <v>120</v>
      </c>
      <c r="F63" s="130"/>
      <c r="G63" s="130"/>
    </row>
    <row r="64" spans="1:7" ht="13.5" customHeight="1">
      <c r="A64" s="107"/>
      <c r="B64" s="69"/>
      <c r="C64" s="74"/>
      <c r="D64" s="69"/>
      <c r="G64" s="74"/>
    </row>
    <row r="65" spans="1:7" s="86" customFormat="1" ht="27.75" customHeight="1">
      <c r="A65" s="109" t="s">
        <v>168</v>
      </c>
      <c r="B65" s="19"/>
      <c r="C65" s="244">
        <f>SUM(C61,C63)</f>
        <v>5</v>
      </c>
      <c r="D65" s="5"/>
      <c r="E65" s="244">
        <f>SUM(E61,E63)</f>
        <v>167</v>
      </c>
      <c r="F65" s="134"/>
      <c r="G65" s="238"/>
    </row>
    <row r="66" spans="1:5" ht="19.5" customHeight="1">
      <c r="A66" s="110"/>
      <c r="B66" s="69"/>
      <c r="C66" s="69"/>
      <c r="D66" s="69"/>
      <c r="E66" s="87"/>
    </row>
    <row r="67" spans="1:7" s="5" customFormat="1" ht="15">
      <c r="A67" s="122" t="s">
        <v>124</v>
      </c>
      <c r="B67" s="19"/>
      <c r="C67" s="19"/>
      <c r="D67" s="19"/>
      <c r="E67" s="19"/>
      <c r="F67" s="20"/>
      <c r="G67" s="20"/>
    </row>
    <row r="68" spans="1:5" ht="19.5" customHeight="1">
      <c r="A68" s="110"/>
      <c r="B68" s="69"/>
      <c r="C68" s="69"/>
      <c r="D68" s="69"/>
      <c r="E68" s="87"/>
    </row>
    <row r="69" ht="13.5" customHeight="1" hidden="1">
      <c r="A69" s="111" t="s">
        <v>41</v>
      </c>
    </row>
    <row r="70" ht="13.5" customHeight="1" hidden="1">
      <c r="A70" s="111"/>
    </row>
    <row r="71" ht="13.5" customHeight="1">
      <c r="A71" s="111"/>
    </row>
    <row r="72" ht="13.5" customHeight="1">
      <c r="A72" s="111"/>
    </row>
    <row r="73" ht="14.25" customHeight="1">
      <c r="A73" s="124" t="s">
        <v>174</v>
      </c>
    </row>
    <row r="74" spans="1:10" ht="14.25" customHeight="1">
      <c r="A74" s="124"/>
      <c r="B74" s="298"/>
      <c r="C74" s="298"/>
      <c r="D74" s="298"/>
      <c r="E74" s="298"/>
      <c r="F74" s="298"/>
      <c r="G74" s="298"/>
      <c r="H74" s="298"/>
      <c r="I74" s="298"/>
      <c r="J74" s="298"/>
    </row>
    <row r="75" spans="1:10" ht="14.25" customHeight="1">
      <c r="A75" s="124"/>
      <c r="B75" s="227"/>
      <c r="C75" s="227"/>
      <c r="D75" s="227"/>
      <c r="E75" s="228"/>
      <c r="F75" s="228"/>
      <c r="G75" s="229"/>
      <c r="H75" s="229"/>
      <c r="I75" s="229"/>
      <c r="J75" s="229"/>
    </row>
    <row r="76" spans="1:10" ht="14.25" customHeight="1">
      <c r="A76" s="35"/>
      <c r="B76" s="227"/>
      <c r="C76" s="227"/>
      <c r="D76" s="227"/>
      <c r="E76" s="228"/>
      <c r="F76" s="228"/>
      <c r="G76" s="229"/>
      <c r="H76" s="229"/>
      <c r="I76" s="229"/>
      <c r="J76" s="229"/>
    </row>
    <row r="77" spans="1:10" ht="14.25" customHeight="1">
      <c r="A77" s="35"/>
      <c r="B77" s="227"/>
      <c r="C77" s="225"/>
      <c r="D77" s="225"/>
      <c r="E77" s="226"/>
      <c r="F77" s="226"/>
      <c r="G77" s="226"/>
      <c r="H77" s="226"/>
      <c r="I77" s="226"/>
      <c r="J77" s="226"/>
    </row>
    <row r="78" spans="1:10" ht="13.5" customHeight="1">
      <c r="A78" s="38" t="s">
        <v>4</v>
      </c>
      <c r="B78" s="298"/>
      <c r="C78" s="298"/>
      <c r="D78" s="298"/>
      <c r="E78" s="299"/>
      <c r="F78" s="299"/>
      <c r="G78" s="299"/>
      <c r="H78" s="299"/>
      <c r="I78" s="299"/>
      <c r="J78" s="299"/>
    </row>
    <row r="79" spans="1:10" ht="13.5" customHeight="1">
      <c r="A79" s="38" t="s">
        <v>33</v>
      </c>
      <c r="B79" s="233"/>
      <c r="C79" s="233"/>
      <c r="D79" s="233"/>
      <c r="E79" s="234"/>
      <c r="F79" s="231"/>
      <c r="G79" s="232"/>
      <c r="H79" s="232"/>
      <c r="I79" s="232"/>
      <c r="J79" s="232"/>
    </row>
    <row r="80" spans="1:10" ht="13.5" customHeight="1">
      <c r="A80" s="3"/>
      <c r="B80" s="225"/>
      <c r="C80" s="225"/>
      <c r="D80" s="225"/>
      <c r="E80" s="226"/>
      <c r="F80" s="231"/>
      <c r="G80" s="232"/>
      <c r="H80" s="232"/>
      <c r="I80" s="232"/>
      <c r="J80" s="232"/>
    </row>
    <row r="81" spans="1:10" ht="13.5" customHeight="1">
      <c r="A81" s="38" t="s">
        <v>34</v>
      </c>
      <c r="B81" s="298"/>
      <c r="C81" s="298"/>
      <c r="D81" s="298"/>
      <c r="E81" s="299"/>
      <c r="F81" s="299"/>
      <c r="G81" s="299"/>
      <c r="H81" s="299"/>
      <c r="I81" s="299"/>
      <c r="J81" s="299"/>
    </row>
    <row r="82" spans="1:10" ht="16.5" customHeight="1">
      <c r="A82" s="89" t="s">
        <v>125</v>
      </c>
      <c r="B82" s="300"/>
      <c r="C82" s="300"/>
      <c r="D82" s="300"/>
      <c r="E82" s="303"/>
      <c r="F82" s="303"/>
      <c r="G82" s="235"/>
      <c r="H82" s="236"/>
      <c r="I82" s="236"/>
      <c r="J82" s="236"/>
    </row>
  </sheetData>
  <sheetProtection/>
  <mergeCells count="6">
    <mergeCell ref="B78:J78"/>
    <mergeCell ref="B81:J81"/>
    <mergeCell ref="B82:F82"/>
    <mergeCell ref="A2:F2"/>
    <mergeCell ref="A4:B4"/>
    <mergeCell ref="B74:J74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83"/>
  <sheetViews>
    <sheetView zoomScaleSheetLayoutView="100" zoomScalePageLayoutView="0" workbookViewId="0" topLeftCell="A1">
      <selection activeCell="A70" sqref="A70"/>
    </sheetView>
  </sheetViews>
  <sheetFormatPr defaultColWidth="9.140625" defaultRowHeight="12.75"/>
  <cols>
    <col min="1" max="1" width="37.00390625" style="155" customWidth="1"/>
    <col min="2" max="2" width="9.140625" style="155" customWidth="1"/>
    <col min="3" max="3" width="4.8515625" style="155" customWidth="1"/>
    <col min="4" max="4" width="7.57421875" style="155" customWidth="1"/>
    <col min="5" max="5" width="3.57421875" style="155" customWidth="1"/>
    <col min="6" max="6" width="11.8515625" style="155" customWidth="1"/>
    <col min="7" max="7" width="4.8515625" style="155" customWidth="1"/>
    <col min="8" max="8" width="11.140625" style="155" customWidth="1"/>
    <col min="9" max="11" width="9.140625" style="155" customWidth="1"/>
    <col min="12" max="23" width="9.140625" style="281" customWidth="1"/>
    <col min="24" max="16384" width="9.140625" style="155" customWidth="1"/>
  </cols>
  <sheetData>
    <row r="1" spans="1:2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s="28" customFormat="1" ht="18" customHeight="1">
      <c r="A2" s="304" t="s">
        <v>173</v>
      </c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s="28" customFormat="1" ht="16.5" customHeight="1">
      <c r="A3" s="311" t="s">
        <v>175</v>
      </c>
      <c r="B3" s="311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</row>
    <row r="4" spans="1:23" s="28" customFormat="1" ht="16.5" customHeight="1" hidden="1">
      <c r="A4" s="153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5" spans="1:6" ht="15.75" hidden="1" thickBot="1">
      <c r="A5" s="156"/>
      <c r="B5" s="157"/>
      <c r="C5" s="157"/>
      <c r="D5" s="158"/>
      <c r="E5" s="157"/>
      <c r="F5" s="159" t="s">
        <v>62</v>
      </c>
    </row>
    <row r="6" spans="1:6" ht="14.25" customHeight="1" hidden="1">
      <c r="A6" s="160"/>
      <c r="B6" s="161"/>
      <c r="C6" s="162"/>
      <c r="E6" s="163"/>
      <c r="F6" s="165" t="s">
        <v>0</v>
      </c>
    </row>
    <row r="7" spans="1:6" ht="14.25" hidden="1">
      <c r="A7" s="166" t="s">
        <v>63</v>
      </c>
      <c r="B7" s="162" t="s">
        <v>64</v>
      </c>
      <c r="C7" s="162"/>
      <c r="D7" s="167" t="s">
        <v>65</v>
      </c>
      <c r="E7" s="164"/>
      <c r="F7" s="18" t="s">
        <v>66</v>
      </c>
    </row>
    <row r="8" spans="1:6" ht="42.75" hidden="1">
      <c r="A8" s="168"/>
      <c r="B8" s="169" t="s">
        <v>67</v>
      </c>
      <c r="C8" s="170"/>
      <c r="D8" s="169" t="s">
        <v>68</v>
      </c>
      <c r="E8" s="169" t="s">
        <v>69</v>
      </c>
      <c r="F8" s="171" t="s">
        <v>67</v>
      </c>
    </row>
    <row r="9" spans="1:6" ht="15.75" hidden="1" thickBot="1">
      <c r="A9" s="172"/>
      <c r="B9" s="173">
        <v>1</v>
      </c>
      <c r="C9" s="174"/>
      <c r="D9" s="173">
        <v>3</v>
      </c>
      <c r="E9" s="173">
        <f>D9+1</f>
        <v>4</v>
      </c>
      <c r="F9" s="173">
        <f>E9+1</f>
        <v>5</v>
      </c>
    </row>
    <row r="10" spans="1:6" ht="19.5" customHeight="1" hidden="1">
      <c r="A10" s="175" t="s">
        <v>70</v>
      </c>
      <c r="B10" s="176">
        <v>500</v>
      </c>
      <c r="C10" s="177"/>
      <c r="D10" s="176"/>
      <c r="E10" s="178"/>
      <c r="F10" s="176">
        <f>B10+D10+E10</f>
        <v>500</v>
      </c>
    </row>
    <row r="11" spans="1:6" ht="7.5" customHeight="1" hidden="1">
      <c r="A11" s="175"/>
      <c r="B11" s="177"/>
      <c r="C11" s="177"/>
      <c r="D11" s="177"/>
      <c r="E11" s="180"/>
      <c r="F11" s="177"/>
    </row>
    <row r="12" spans="1:26" s="30" customFormat="1" ht="31.5" customHeight="1" hidden="1" thickBot="1">
      <c r="A12" s="175" t="s">
        <v>71</v>
      </c>
      <c r="B12" s="181"/>
      <c r="C12" s="182"/>
      <c r="D12" s="183"/>
      <c r="E12" s="181"/>
      <c r="F12" s="176">
        <f>SUM(B12:C12)</f>
        <v>0</v>
      </c>
      <c r="I12" s="139"/>
      <c r="J12" s="140"/>
      <c r="K12" s="140"/>
      <c r="L12" s="140"/>
      <c r="N12" s="140"/>
      <c r="O12" s="140"/>
      <c r="P12" s="140"/>
      <c r="Q12" s="140"/>
      <c r="R12" s="282"/>
      <c r="S12" s="139"/>
      <c r="T12" s="188">
        <v>0</v>
      </c>
      <c r="U12" s="139"/>
      <c r="V12" s="182">
        <v>0</v>
      </c>
      <c r="W12" s="139"/>
      <c r="X12" s="184" t="e">
        <f>SUM(B12,D12,#REF!,I12,R12,T12,V12)</f>
        <v>#REF!</v>
      </c>
      <c r="Y12" s="185"/>
      <c r="Z12" s="186">
        <f>B12</f>
        <v>0</v>
      </c>
    </row>
    <row r="13" spans="2:26" s="30" customFormat="1" ht="6.75" customHeight="1" hidden="1">
      <c r="B13" s="182"/>
      <c r="C13" s="182"/>
      <c r="D13" s="182"/>
      <c r="E13" s="182"/>
      <c r="F13" s="182"/>
      <c r="I13" s="139"/>
      <c r="J13" s="140"/>
      <c r="K13" s="140"/>
      <c r="L13" s="140"/>
      <c r="N13" s="140"/>
      <c r="O13" s="140"/>
      <c r="P13" s="140"/>
      <c r="Q13" s="140"/>
      <c r="R13" s="139"/>
      <c r="S13" s="139"/>
      <c r="T13" s="139"/>
      <c r="U13" s="139"/>
      <c r="V13" s="139"/>
      <c r="W13" s="139"/>
      <c r="X13" s="139"/>
      <c r="Y13" s="185"/>
      <c r="Z13" s="185"/>
    </row>
    <row r="14" spans="1:26" s="30" customFormat="1" ht="11.25" customHeight="1" hidden="1">
      <c r="A14" s="187" t="s">
        <v>72</v>
      </c>
      <c r="B14" s="188"/>
      <c r="C14" s="182"/>
      <c r="D14" s="182"/>
      <c r="E14" s="182"/>
      <c r="F14" s="188">
        <f>SUM(B14:C14)</f>
        <v>0</v>
      </c>
      <c r="I14" s="139"/>
      <c r="J14" s="140"/>
      <c r="K14" s="140"/>
      <c r="L14" s="140"/>
      <c r="N14" s="140"/>
      <c r="O14" s="140"/>
      <c r="P14" s="140"/>
      <c r="Q14" s="140"/>
      <c r="R14" s="139"/>
      <c r="S14" s="139"/>
      <c r="T14" s="139"/>
      <c r="U14" s="139"/>
      <c r="V14" s="139"/>
      <c r="W14" s="139"/>
      <c r="X14" s="141" t="e">
        <f>SUM(B14,D14,#REF!,I14,R14,T14,V14)</f>
        <v>#REF!</v>
      </c>
      <c r="Y14" s="185"/>
      <c r="Z14" s="189">
        <f>B14</f>
        <v>0</v>
      </c>
    </row>
    <row r="15" spans="1:6" ht="35.25" customHeight="1" hidden="1">
      <c r="A15" s="190" t="s">
        <v>73</v>
      </c>
      <c r="B15" s="191">
        <v>0</v>
      </c>
      <c r="C15" s="192"/>
      <c r="D15" s="176"/>
      <c r="E15" s="178">
        <v>-10</v>
      </c>
      <c r="F15" s="178">
        <f>SUM(B15:E15)</f>
        <v>-10</v>
      </c>
    </row>
    <row r="16" spans="1:6" ht="24" customHeight="1" hidden="1">
      <c r="A16" s="193" t="s">
        <v>38</v>
      </c>
      <c r="B16" s="194">
        <f>B15+B10+B14</f>
        <v>500</v>
      </c>
      <c r="C16" s="195"/>
      <c r="D16" s="194"/>
      <c r="E16" s="196">
        <f>E15+E10+E14</f>
        <v>-10</v>
      </c>
      <c r="F16" s="198">
        <f>F15+F10+F14</f>
        <v>490</v>
      </c>
    </row>
    <row r="17" spans="1:20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8" ht="15" hidden="1">
      <c r="A18" s="156"/>
      <c r="B18" s="157"/>
      <c r="C18" s="157"/>
      <c r="D18" s="157"/>
      <c r="E18" s="157"/>
      <c r="F18" s="157"/>
      <c r="G18" s="157"/>
      <c r="H18" s="159" t="s">
        <v>62</v>
      </c>
    </row>
    <row r="19" spans="1:8" ht="14.25" customHeight="1" hidden="1">
      <c r="A19" s="160"/>
      <c r="B19" s="161"/>
      <c r="C19" s="162"/>
      <c r="D19" s="161"/>
      <c r="E19" s="162"/>
      <c r="F19" s="163"/>
      <c r="G19" s="164"/>
      <c r="H19" s="165" t="s">
        <v>0</v>
      </c>
    </row>
    <row r="20" spans="1:8" ht="14.25" hidden="1">
      <c r="A20" s="166" t="s">
        <v>63</v>
      </c>
      <c r="B20" s="162" t="s">
        <v>64</v>
      </c>
      <c r="C20" s="162"/>
      <c r="D20" s="162" t="s">
        <v>61</v>
      </c>
      <c r="E20" s="162"/>
      <c r="F20" s="164"/>
      <c r="G20" s="164"/>
      <c r="H20" s="18" t="s">
        <v>66</v>
      </c>
    </row>
    <row r="21" spans="1:8" ht="14.25" hidden="1">
      <c r="A21" s="168"/>
      <c r="B21" s="169" t="s">
        <v>67</v>
      </c>
      <c r="C21" s="170"/>
      <c r="D21" s="169"/>
      <c r="E21" s="170"/>
      <c r="F21" s="169" t="s">
        <v>69</v>
      </c>
      <c r="G21" s="170"/>
      <c r="H21" s="171" t="s">
        <v>67</v>
      </c>
    </row>
    <row r="22" spans="1:8" ht="15.75" hidden="1" thickBot="1">
      <c r="A22" s="172"/>
      <c r="B22" s="173">
        <v>1</v>
      </c>
      <c r="C22" s="174"/>
      <c r="D22" s="173">
        <v>2</v>
      </c>
      <c r="E22" s="174"/>
      <c r="F22" s="173" t="e">
        <f>#REF!+1</f>
        <v>#REF!</v>
      </c>
      <c r="G22" s="174"/>
      <c r="H22" s="173" t="e">
        <f>F22+1</f>
        <v>#REF!</v>
      </c>
    </row>
    <row r="23" spans="1:8" ht="19.5" customHeight="1" hidden="1">
      <c r="A23" s="175" t="s">
        <v>74</v>
      </c>
      <c r="B23" s="176">
        <v>500</v>
      </c>
      <c r="C23" s="177"/>
      <c r="D23" s="176" t="s">
        <v>75</v>
      </c>
      <c r="E23" s="177"/>
      <c r="F23" s="178">
        <v>-10</v>
      </c>
      <c r="G23" s="179"/>
      <c r="H23" s="176" t="e">
        <f>B23+#REF!+F23</f>
        <v>#REF!</v>
      </c>
    </row>
    <row r="24" spans="1:8" ht="7.5" customHeight="1" hidden="1">
      <c r="A24" s="175"/>
      <c r="B24" s="177"/>
      <c r="C24" s="177"/>
      <c r="D24" s="177"/>
      <c r="E24" s="177"/>
      <c r="F24" s="180"/>
      <c r="G24" s="179"/>
      <c r="H24" s="177"/>
    </row>
    <row r="25" spans="1:26" s="30" customFormat="1" ht="31.5" customHeight="1" hidden="1">
      <c r="A25" s="175" t="s">
        <v>71</v>
      </c>
      <c r="B25" s="181">
        <v>150</v>
      </c>
      <c r="C25" s="182"/>
      <c r="D25" s="181">
        <v>1</v>
      </c>
      <c r="E25" s="182"/>
      <c r="F25" s="181"/>
      <c r="G25" s="182"/>
      <c r="H25" s="176">
        <f>SUM(B25:D25)</f>
        <v>151</v>
      </c>
      <c r="I25" s="139"/>
      <c r="J25" s="140"/>
      <c r="K25" s="140"/>
      <c r="L25" s="140"/>
      <c r="N25" s="140"/>
      <c r="O25" s="140"/>
      <c r="P25" s="140"/>
      <c r="Q25" s="140"/>
      <c r="R25" s="282"/>
      <c r="S25" s="139"/>
      <c r="T25" s="188">
        <v>0</v>
      </c>
      <c r="U25" s="139"/>
      <c r="V25" s="182">
        <v>0</v>
      </c>
      <c r="W25" s="139"/>
      <c r="X25" s="184" t="e">
        <f>SUM(B25,#REF!,G25,I25,R25,T25,V25)</f>
        <v>#REF!</v>
      </c>
      <c r="Y25" s="185"/>
      <c r="Z25" s="186">
        <f>B25</f>
        <v>150</v>
      </c>
    </row>
    <row r="26" spans="2:26" s="30" customFormat="1" ht="6.75" customHeight="1" hidden="1">
      <c r="B26" s="182"/>
      <c r="C26" s="182"/>
      <c r="D26" s="182"/>
      <c r="E26" s="182"/>
      <c r="F26" s="182"/>
      <c r="G26" s="182"/>
      <c r="H26" s="182"/>
      <c r="I26" s="139"/>
      <c r="J26" s="140"/>
      <c r="K26" s="140"/>
      <c r="L26" s="140"/>
      <c r="N26" s="140"/>
      <c r="O26" s="140"/>
      <c r="P26" s="140"/>
      <c r="Q26" s="140"/>
      <c r="R26" s="139"/>
      <c r="S26" s="139"/>
      <c r="T26" s="139"/>
      <c r="U26" s="139"/>
      <c r="V26" s="139"/>
      <c r="W26" s="139"/>
      <c r="X26" s="139"/>
      <c r="Y26" s="185"/>
      <c r="Z26" s="185"/>
    </row>
    <row r="27" spans="1:26" s="30" customFormat="1" ht="11.25" customHeight="1" hidden="1">
      <c r="A27" s="187" t="s">
        <v>72</v>
      </c>
      <c r="B27" s="188">
        <v>150</v>
      </c>
      <c r="C27" s="182"/>
      <c r="D27" s="188">
        <v>1</v>
      </c>
      <c r="E27" s="182"/>
      <c r="F27" s="182"/>
      <c r="G27" s="182"/>
      <c r="H27" s="188">
        <f>SUM(B27:D27)</f>
        <v>151</v>
      </c>
      <c r="I27" s="139"/>
      <c r="J27" s="140"/>
      <c r="K27" s="140"/>
      <c r="L27" s="140"/>
      <c r="N27" s="140"/>
      <c r="O27" s="140"/>
      <c r="P27" s="140"/>
      <c r="Q27" s="140"/>
      <c r="R27" s="139"/>
      <c r="S27" s="139"/>
      <c r="T27" s="139"/>
      <c r="U27" s="139"/>
      <c r="V27" s="139"/>
      <c r="W27" s="139"/>
      <c r="X27" s="141" t="e">
        <f>SUM(B27,#REF!,G27,I27,R27,T27,V27)</f>
        <v>#REF!</v>
      </c>
      <c r="Y27" s="185"/>
      <c r="Z27" s="189">
        <f>B27</f>
        <v>150</v>
      </c>
    </row>
    <row r="28" spans="1:8" ht="35.25" customHeight="1" hidden="1">
      <c r="A28" s="190" t="s">
        <v>73</v>
      </c>
      <c r="B28" s="191">
        <v>0</v>
      </c>
      <c r="C28" s="192"/>
      <c r="D28" s="191"/>
      <c r="E28" s="192"/>
      <c r="F28" s="199"/>
      <c r="G28" s="192"/>
      <c r="H28" s="176">
        <f>SUM(B28:F28)</f>
        <v>0</v>
      </c>
    </row>
    <row r="29" spans="1:8" ht="24" customHeight="1" hidden="1" thickBot="1">
      <c r="A29" s="193" t="s">
        <v>60</v>
      </c>
      <c r="B29" s="194">
        <f>B28+B23+B27</f>
        <v>650</v>
      </c>
      <c r="C29" s="195"/>
      <c r="D29" s="194">
        <f>D21+D24+D27</f>
        <v>1</v>
      </c>
      <c r="E29" s="195"/>
      <c r="F29" s="196">
        <f>F28+F23+F27</f>
        <v>-10</v>
      </c>
      <c r="G29" s="197"/>
      <c r="H29" s="198" t="e">
        <f>H28+H23+H27</f>
        <v>#REF!</v>
      </c>
    </row>
    <row r="30" spans="1:8" ht="24" customHeight="1" hidden="1">
      <c r="A30" s="200"/>
      <c r="B30" s="177"/>
      <c r="C30" s="195"/>
      <c r="D30" s="177"/>
      <c r="E30" s="195"/>
      <c r="F30" s="179"/>
      <c r="G30" s="197"/>
      <c r="H30" s="197"/>
    </row>
    <row r="31" spans="1:8" ht="14.25" hidden="1">
      <c r="A31" s="200"/>
      <c r="B31" s="201"/>
      <c r="C31" s="201"/>
      <c r="D31" s="201"/>
      <c r="E31" s="201"/>
      <c r="F31" s="202"/>
      <c r="G31" s="202"/>
      <c r="H31" s="201"/>
    </row>
    <row r="32" spans="1:8" ht="14.25" hidden="1">
      <c r="A32" s="200"/>
      <c r="B32" s="201"/>
      <c r="C32" s="201"/>
      <c r="D32" s="201"/>
      <c r="E32" s="201"/>
      <c r="F32" s="202"/>
      <c r="G32" s="202"/>
      <c r="H32" s="201"/>
    </row>
    <row r="33" spans="1:8" ht="15" hidden="1">
      <c r="A33" s="156"/>
      <c r="B33" s="157"/>
      <c r="C33" s="157"/>
      <c r="D33" s="157"/>
      <c r="E33" s="157"/>
      <c r="F33" s="157"/>
      <c r="G33" s="157"/>
      <c r="H33" s="159" t="s">
        <v>62</v>
      </c>
    </row>
    <row r="34" spans="1:8" ht="14.25" customHeight="1" hidden="1">
      <c r="A34" s="160"/>
      <c r="B34" s="161"/>
      <c r="C34" s="162"/>
      <c r="D34" s="161"/>
      <c r="E34" s="162"/>
      <c r="F34" s="163"/>
      <c r="G34" s="164"/>
      <c r="H34" s="165" t="s">
        <v>0</v>
      </c>
    </row>
    <row r="35" spans="1:8" ht="14.25" hidden="1">
      <c r="A35" s="166" t="s">
        <v>63</v>
      </c>
      <c r="B35" s="162" t="s">
        <v>64</v>
      </c>
      <c r="C35" s="162"/>
      <c r="D35" s="162" t="s">
        <v>61</v>
      </c>
      <c r="E35" s="162"/>
      <c r="F35" s="164"/>
      <c r="G35" s="164"/>
      <c r="H35" s="18" t="s">
        <v>66</v>
      </c>
    </row>
    <row r="36" spans="1:8" ht="14.25" hidden="1">
      <c r="A36" s="168"/>
      <c r="B36" s="169" t="s">
        <v>67</v>
      </c>
      <c r="C36" s="170"/>
      <c r="D36" s="169"/>
      <c r="E36" s="170"/>
      <c r="F36" s="169" t="s">
        <v>69</v>
      </c>
      <c r="G36" s="170"/>
      <c r="H36" s="171" t="s">
        <v>67</v>
      </c>
    </row>
    <row r="37" spans="1:8" ht="15.75" hidden="1" thickBot="1">
      <c r="A37" s="172"/>
      <c r="B37" s="173">
        <v>1</v>
      </c>
      <c r="C37" s="174"/>
      <c r="D37" s="173">
        <v>2</v>
      </c>
      <c r="E37" s="174"/>
      <c r="F37" s="173" t="e">
        <f>#REF!+1</f>
        <v>#REF!</v>
      </c>
      <c r="G37" s="174"/>
      <c r="H37" s="173" t="e">
        <f>F37+1</f>
        <v>#REF!</v>
      </c>
    </row>
    <row r="38" spans="1:8" ht="19.5" customHeight="1" hidden="1">
      <c r="A38" s="175" t="s">
        <v>97</v>
      </c>
      <c r="B38" s="176">
        <v>650</v>
      </c>
      <c r="C38" s="177"/>
      <c r="D38" s="176">
        <v>240</v>
      </c>
      <c r="E38" s="177"/>
      <c r="F38" s="178">
        <v>-49</v>
      </c>
      <c r="G38" s="179"/>
      <c r="H38" s="176">
        <f>SUM(B38:F38)</f>
        <v>841</v>
      </c>
    </row>
    <row r="39" spans="1:8" ht="13.5" customHeight="1" hidden="1">
      <c r="A39" s="175"/>
      <c r="B39" s="177"/>
      <c r="C39" s="177"/>
      <c r="D39" s="177"/>
      <c r="E39" s="177"/>
      <c r="F39" s="180"/>
      <c r="G39" s="179"/>
      <c r="H39" s="177"/>
    </row>
    <row r="40" spans="1:26" s="30" customFormat="1" ht="31.5" customHeight="1" hidden="1">
      <c r="A40" s="175" t="s">
        <v>82</v>
      </c>
      <c r="B40" s="181"/>
      <c r="C40" s="182"/>
      <c r="D40" s="176"/>
      <c r="E40" s="182"/>
      <c r="F40" s="176"/>
      <c r="G40" s="182"/>
      <c r="H40" s="178"/>
      <c r="I40" s="139"/>
      <c r="J40" s="140"/>
      <c r="K40" s="140"/>
      <c r="L40" s="140"/>
      <c r="N40" s="140"/>
      <c r="O40" s="140"/>
      <c r="P40" s="140"/>
      <c r="Q40" s="140"/>
      <c r="R40" s="282"/>
      <c r="S40" s="139"/>
      <c r="T40" s="188">
        <v>0</v>
      </c>
      <c r="U40" s="139"/>
      <c r="V40" s="182">
        <v>0</v>
      </c>
      <c r="W40" s="139"/>
      <c r="X40" s="184" t="e">
        <f>SUM(B40,#REF!,G40,I40,R40,T40,V40)</f>
        <v>#REF!</v>
      </c>
      <c r="Y40" s="185"/>
      <c r="Z40" s="186">
        <f>B40</f>
        <v>0</v>
      </c>
    </row>
    <row r="41" spans="2:26" s="30" customFormat="1" ht="9.75" customHeight="1" hidden="1">
      <c r="B41" s="182"/>
      <c r="C41" s="182"/>
      <c r="D41" s="182"/>
      <c r="E41" s="182"/>
      <c r="F41" s="182"/>
      <c r="G41" s="182"/>
      <c r="H41" s="182"/>
      <c r="I41" s="139"/>
      <c r="J41" s="140"/>
      <c r="K41" s="140"/>
      <c r="L41" s="140"/>
      <c r="N41" s="140"/>
      <c r="O41" s="140"/>
      <c r="P41" s="140"/>
      <c r="Q41" s="140"/>
      <c r="R41" s="139"/>
      <c r="S41" s="139"/>
      <c r="T41" s="139"/>
      <c r="U41" s="139"/>
      <c r="V41" s="139"/>
      <c r="W41" s="139"/>
      <c r="X41" s="139"/>
      <c r="Y41" s="185"/>
      <c r="Z41" s="185"/>
    </row>
    <row r="42" spans="1:26" s="30" customFormat="1" ht="7.5" customHeight="1" hidden="1">
      <c r="A42" s="187" t="s">
        <v>83</v>
      </c>
      <c r="B42" s="188"/>
      <c r="C42" s="182"/>
      <c r="D42" s="188"/>
      <c r="E42" s="182"/>
      <c r="F42" s="182"/>
      <c r="G42" s="182"/>
      <c r="H42" s="207"/>
      <c r="I42" s="139"/>
      <c r="J42" s="140"/>
      <c r="K42" s="140"/>
      <c r="L42" s="140"/>
      <c r="N42" s="140"/>
      <c r="O42" s="140"/>
      <c r="P42" s="140"/>
      <c r="Q42" s="140"/>
      <c r="R42" s="139"/>
      <c r="S42" s="139"/>
      <c r="T42" s="139"/>
      <c r="U42" s="139"/>
      <c r="V42" s="139"/>
      <c r="W42" s="139"/>
      <c r="X42" s="141" t="e">
        <f>SUM(B42,#REF!,G42,I42,R42,T42,V42)</f>
        <v>#REF!</v>
      </c>
      <c r="Y42" s="185"/>
      <c r="Z42" s="189">
        <f>B42</f>
        <v>0</v>
      </c>
    </row>
    <row r="43" spans="1:8" ht="35.25" customHeight="1" hidden="1">
      <c r="A43" s="190" t="s">
        <v>105</v>
      </c>
      <c r="B43" s="191"/>
      <c r="C43" s="192"/>
      <c r="D43" s="191"/>
      <c r="E43" s="192"/>
      <c r="F43" s="178"/>
      <c r="G43" s="192"/>
      <c r="H43" s="178"/>
    </row>
    <row r="44" spans="1:8" ht="11.25" customHeight="1" hidden="1">
      <c r="A44" s="190"/>
      <c r="B44" s="208"/>
      <c r="C44" s="192"/>
      <c r="D44" s="208"/>
      <c r="E44" s="192"/>
      <c r="F44" s="209"/>
      <c r="G44" s="192"/>
      <c r="H44" s="176"/>
    </row>
    <row r="45" spans="1:8" ht="24" customHeight="1" hidden="1" thickBot="1">
      <c r="A45" s="193" t="s">
        <v>98</v>
      </c>
      <c r="B45" s="194">
        <f>B43+B38+B42</f>
        <v>650</v>
      </c>
      <c r="C45" s="195"/>
      <c r="D45" s="194">
        <f>D43+D38+D40</f>
        <v>240</v>
      </c>
      <c r="E45" s="195"/>
      <c r="F45" s="196" t="e">
        <f>F43+#REF!+F38+F40</f>
        <v>#REF!</v>
      </c>
      <c r="G45" s="197"/>
      <c r="H45" s="194" t="e">
        <f>SUM(B45:F45)</f>
        <v>#REF!</v>
      </c>
    </row>
    <row r="46" spans="1:8" ht="15.75" customHeight="1" hidden="1">
      <c r="A46" s="200"/>
      <c r="B46" s="201"/>
      <c r="C46" s="201"/>
      <c r="D46" s="201"/>
      <c r="E46" s="201"/>
      <c r="F46" s="202"/>
      <c r="G46" s="202"/>
      <c r="H46" s="201"/>
    </row>
    <row r="47" spans="1:23" s="261" customFormat="1" ht="15">
      <c r="A47" s="156"/>
      <c r="B47" s="157"/>
      <c r="C47" s="157"/>
      <c r="D47" s="157"/>
      <c r="E47" s="157"/>
      <c r="F47" s="157"/>
      <c r="G47" s="157"/>
      <c r="H47" s="159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</row>
    <row r="48" spans="1:8" ht="14.25" customHeight="1">
      <c r="A48" s="166"/>
      <c r="B48" s="162"/>
      <c r="C48" s="162"/>
      <c r="D48" s="162"/>
      <c r="E48" s="162"/>
      <c r="F48" s="280" t="s">
        <v>117</v>
      </c>
      <c r="G48" s="164"/>
      <c r="H48" s="18" t="s">
        <v>0</v>
      </c>
    </row>
    <row r="49" spans="1:8" ht="14.25">
      <c r="A49" s="166"/>
      <c r="B49" s="162" t="s">
        <v>64</v>
      </c>
      <c r="C49" s="162"/>
      <c r="D49" s="162" t="s">
        <v>61</v>
      </c>
      <c r="E49" s="162"/>
      <c r="F49" s="280" t="s">
        <v>118</v>
      </c>
      <c r="G49" s="164"/>
      <c r="H49" s="18" t="s">
        <v>66</v>
      </c>
    </row>
    <row r="50" spans="1:8" ht="14.25">
      <c r="A50" s="269"/>
      <c r="B50" s="170" t="s">
        <v>67</v>
      </c>
      <c r="C50" s="170"/>
      <c r="D50" s="170"/>
      <c r="E50" s="170"/>
      <c r="F50" s="270" t="s">
        <v>69</v>
      </c>
      <c r="G50" s="170"/>
      <c r="H50" s="270" t="s">
        <v>67</v>
      </c>
    </row>
    <row r="51" spans="1:8" ht="15">
      <c r="A51" s="271"/>
      <c r="B51" s="272" t="s">
        <v>116</v>
      </c>
      <c r="C51" s="272"/>
      <c r="D51" s="272" t="s">
        <v>116</v>
      </c>
      <c r="E51" s="272"/>
      <c r="F51" s="272" t="s">
        <v>116</v>
      </c>
      <c r="G51" s="272"/>
      <c r="H51" s="272" t="s">
        <v>116</v>
      </c>
    </row>
    <row r="52" spans="1:8" ht="19.5" customHeight="1">
      <c r="A52" s="175" t="s">
        <v>182</v>
      </c>
      <c r="B52" s="263">
        <v>650</v>
      </c>
      <c r="C52" s="177"/>
      <c r="D52" s="263">
        <v>240</v>
      </c>
      <c r="E52" s="177"/>
      <c r="F52" s="276">
        <v>-134</v>
      </c>
      <c r="G52" s="179"/>
      <c r="H52" s="263">
        <f>SUM(B52:F52)</f>
        <v>756</v>
      </c>
    </row>
    <row r="53" spans="1:26" s="30" customFormat="1" ht="31.5" customHeight="1" hidden="1">
      <c r="A53" s="175" t="s">
        <v>109</v>
      </c>
      <c r="B53" s="182"/>
      <c r="C53" s="182"/>
      <c r="D53" s="177"/>
      <c r="E53" s="182"/>
      <c r="F53" s="276"/>
      <c r="G53" s="182"/>
      <c r="H53" s="179"/>
      <c r="I53" s="139"/>
      <c r="J53" s="140"/>
      <c r="K53" s="140"/>
      <c r="L53" s="140"/>
      <c r="N53" s="140"/>
      <c r="O53" s="140"/>
      <c r="P53" s="140"/>
      <c r="Q53" s="140"/>
      <c r="R53" s="282"/>
      <c r="S53" s="139"/>
      <c r="T53" s="188">
        <v>0</v>
      </c>
      <c r="U53" s="139"/>
      <c r="V53" s="182">
        <v>0</v>
      </c>
      <c r="W53" s="139"/>
      <c r="X53" s="184" t="e">
        <f>SUM(B53,#REF!,G53,I53,R53,T53,V53)</f>
        <v>#REF!</v>
      </c>
      <c r="Y53" s="185"/>
      <c r="Z53" s="186">
        <f>B53</f>
        <v>0</v>
      </c>
    </row>
    <row r="54" spans="2:26" s="30" customFormat="1" ht="5.25" customHeight="1" hidden="1">
      <c r="B54" s="182"/>
      <c r="C54" s="182"/>
      <c r="D54" s="182"/>
      <c r="E54" s="182"/>
      <c r="F54" s="279"/>
      <c r="G54" s="182"/>
      <c r="H54" s="182"/>
      <c r="I54" s="139"/>
      <c r="J54" s="140"/>
      <c r="K54" s="140"/>
      <c r="L54" s="140"/>
      <c r="N54" s="140"/>
      <c r="O54" s="140"/>
      <c r="P54" s="140"/>
      <c r="Q54" s="140"/>
      <c r="R54" s="139"/>
      <c r="S54" s="139"/>
      <c r="T54" s="139"/>
      <c r="U54" s="139"/>
      <c r="V54" s="139"/>
      <c r="W54" s="139"/>
      <c r="X54" s="139"/>
      <c r="Y54" s="185"/>
      <c r="Z54" s="185"/>
    </row>
    <row r="55" spans="1:26" s="30" customFormat="1" ht="12.75" customHeight="1" hidden="1">
      <c r="A55" s="187"/>
      <c r="B55" s="188"/>
      <c r="C55" s="182"/>
      <c r="D55" s="188"/>
      <c r="E55" s="182"/>
      <c r="F55" s="279"/>
      <c r="G55" s="182"/>
      <c r="H55" s="207"/>
      <c r="I55" s="139"/>
      <c r="J55" s="140"/>
      <c r="K55" s="140"/>
      <c r="L55" s="140"/>
      <c r="N55" s="140"/>
      <c r="O55" s="140"/>
      <c r="P55" s="140"/>
      <c r="Q55" s="140"/>
      <c r="R55" s="139"/>
      <c r="S55" s="139"/>
      <c r="T55" s="139"/>
      <c r="U55" s="139"/>
      <c r="V55" s="139"/>
      <c r="W55" s="139"/>
      <c r="X55" s="141" t="e">
        <f>SUM(B55,#REF!,G55,I55,R55,T55,V55)</f>
        <v>#REF!</v>
      </c>
      <c r="Y55" s="185"/>
      <c r="Z55" s="189">
        <f>B55</f>
        <v>0</v>
      </c>
    </row>
    <row r="56" spans="1:26" s="30" customFormat="1" ht="12.75" customHeight="1">
      <c r="A56" s="187" t="s">
        <v>123</v>
      </c>
      <c r="B56" s="188"/>
      <c r="C56" s="182"/>
      <c r="D56" s="188"/>
      <c r="E56" s="182"/>
      <c r="F56" s="277">
        <v>-1</v>
      </c>
      <c r="G56" s="182"/>
      <c r="H56" s="207"/>
      <c r="I56" s="139"/>
      <c r="J56" s="140"/>
      <c r="K56" s="140"/>
      <c r="L56" s="140"/>
      <c r="N56" s="140"/>
      <c r="O56" s="140"/>
      <c r="P56" s="140"/>
      <c r="Q56" s="140"/>
      <c r="R56" s="139"/>
      <c r="S56" s="139"/>
      <c r="T56" s="139"/>
      <c r="U56" s="139"/>
      <c r="V56" s="139"/>
      <c r="W56" s="139"/>
      <c r="X56" s="141"/>
      <c r="Y56" s="185"/>
      <c r="Z56" s="189"/>
    </row>
    <row r="57" spans="1:8" ht="35.25" customHeight="1">
      <c r="A57" s="273" t="s">
        <v>105</v>
      </c>
      <c r="B57" s="274"/>
      <c r="C57" s="275"/>
      <c r="D57" s="274"/>
      <c r="E57" s="275"/>
      <c r="F57" s="277">
        <v>1206</v>
      </c>
      <c r="G57" s="275"/>
      <c r="H57" s="243">
        <f>SUM(B57:F57)</f>
        <v>1206</v>
      </c>
    </row>
    <row r="58" spans="1:8" ht="24" customHeight="1">
      <c r="A58" s="200" t="s">
        <v>183</v>
      </c>
      <c r="B58" s="263">
        <f>B57+B52+B55</f>
        <v>650</v>
      </c>
      <c r="C58" s="195"/>
      <c r="D58" s="263">
        <f>D57+D52+D53</f>
        <v>240</v>
      </c>
      <c r="E58" s="195"/>
      <c r="F58" s="276">
        <f>F57+F52+F53+F56</f>
        <v>1071</v>
      </c>
      <c r="G58" s="197"/>
      <c r="H58" s="263">
        <f>SUM(B58:F58)</f>
        <v>1961</v>
      </c>
    </row>
    <row r="59" spans="1:26" s="30" customFormat="1" ht="31.5" customHeight="1" hidden="1">
      <c r="A59" s="175" t="s">
        <v>109</v>
      </c>
      <c r="B59" s="182"/>
      <c r="C59" s="182"/>
      <c r="D59" s="177"/>
      <c r="E59" s="182"/>
      <c r="F59" s="276"/>
      <c r="G59" s="182"/>
      <c r="H59" s="179"/>
      <c r="I59" s="139"/>
      <c r="J59" s="140"/>
      <c r="K59" s="140"/>
      <c r="L59" s="140"/>
      <c r="N59" s="140"/>
      <c r="O59" s="140"/>
      <c r="P59" s="140"/>
      <c r="Q59" s="140"/>
      <c r="R59" s="282"/>
      <c r="S59" s="139"/>
      <c r="T59" s="188">
        <v>0</v>
      </c>
      <c r="U59" s="139"/>
      <c r="V59" s="182">
        <v>0</v>
      </c>
      <c r="W59" s="139"/>
      <c r="X59" s="184" t="e">
        <f>SUM(B59,#REF!,G59,I59,R59,T59,V59)</f>
        <v>#REF!</v>
      </c>
      <c r="Y59" s="185"/>
      <c r="Z59" s="186">
        <f>B59</f>
        <v>0</v>
      </c>
    </row>
    <row r="60" spans="2:26" s="30" customFormat="1" ht="5.25" customHeight="1" hidden="1">
      <c r="B60" s="182"/>
      <c r="C60" s="182"/>
      <c r="D60" s="182"/>
      <c r="E60" s="182"/>
      <c r="F60" s="279"/>
      <c r="G60" s="182"/>
      <c r="H60" s="182"/>
      <c r="I60" s="139"/>
      <c r="J60" s="140"/>
      <c r="K60" s="140"/>
      <c r="L60" s="140"/>
      <c r="N60" s="140"/>
      <c r="O60" s="140"/>
      <c r="P60" s="140"/>
      <c r="Q60" s="140"/>
      <c r="R60" s="139"/>
      <c r="S60" s="139"/>
      <c r="T60" s="139"/>
      <c r="U60" s="139"/>
      <c r="V60" s="139"/>
      <c r="W60" s="139"/>
      <c r="X60" s="139"/>
      <c r="Y60" s="185"/>
      <c r="Z60" s="185"/>
    </row>
    <row r="61" spans="1:26" s="30" customFormat="1" ht="12.75" customHeight="1" hidden="1">
      <c r="A61" s="187"/>
      <c r="B61" s="188"/>
      <c r="C61" s="182"/>
      <c r="D61" s="188"/>
      <c r="E61" s="182"/>
      <c r="F61" s="279"/>
      <c r="G61" s="182"/>
      <c r="H61" s="207"/>
      <c r="I61" s="139"/>
      <c r="J61" s="140"/>
      <c r="K61" s="140"/>
      <c r="L61" s="140"/>
      <c r="N61" s="140"/>
      <c r="O61" s="140"/>
      <c r="P61" s="140"/>
      <c r="Q61" s="140"/>
      <c r="R61" s="139"/>
      <c r="S61" s="139"/>
      <c r="T61" s="139"/>
      <c r="U61" s="139"/>
      <c r="V61" s="139"/>
      <c r="W61" s="139"/>
      <c r="X61" s="141" t="e">
        <f>SUM(B61,#REF!,G61,I61,R61,T61,V61)</f>
        <v>#REF!</v>
      </c>
      <c r="Y61" s="185"/>
      <c r="Z61" s="189">
        <f>B61</f>
        <v>0</v>
      </c>
    </row>
    <row r="62" spans="1:8" ht="35.25" customHeight="1">
      <c r="A62" s="273" t="s">
        <v>105</v>
      </c>
      <c r="B62" s="274"/>
      <c r="C62" s="275"/>
      <c r="D62" s="274"/>
      <c r="E62" s="275"/>
      <c r="F62" s="277">
        <v>1</v>
      </c>
      <c r="G62" s="275"/>
      <c r="H62" s="243">
        <f>SUM(B62:F62)</f>
        <v>1</v>
      </c>
    </row>
    <row r="63" spans="1:8" ht="24" customHeight="1" thickBot="1">
      <c r="A63" s="200" t="s">
        <v>184</v>
      </c>
      <c r="B63" s="268">
        <v>650</v>
      </c>
      <c r="C63" s="195"/>
      <c r="D63" s="268">
        <v>240</v>
      </c>
      <c r="E63" s="195"/>
      <c r="F63" s="278">
        <f>SUM(F58:F62)</f>
        <v>1072</v>
      </c>
      <c r="G63" s="197"/>
      <c r="H63" s="268">
        <f>SUM(B63:F63)</f>
        <v>1962</v>
      </c>
    </row>
    <row r="64" spans="1:8" ht="20.25" customHeight="1">
      <c r="A64" s="200"/>
      <c r="B64" s="177"/>
      <c r="C64" s="195"/>
      <c r="D64" s="177"/>
      <c r="E64" s="195"/>
      <c r="F64" s="179"/>
      <c r="G64" s="197"/>
      <c r="H64" s="177"/>
    </row>
    <row r="65" spans="1:5" s="5" customFormat="1" ht="15">
      <c r="A65" s="122" t="s">
        <v>124</v>
      </c>
      <c r="B65" s="19"/>
      <c r="C65" s="19"/>
      <c r="D65" s="20"/>
      <c r="E65" s="20"/>
    </row>
    <row r="66" spans="1:8" ht="20.25" customHeight="1">
      <c r="A66" s="200"/>
      <c r="B66" s="177"/>
      <c r="C66" s="195"/>
      <c r="D66" s="177"/>
      <c r="E66" s="195"/>
      <c r="F66" s="179"/>
      <c r="G66" s="197"/>
      <c r="H66" s="177"/>
    </row>
    <row r="67" spans="1:8" ht="20.25" customHeight="1">
      <c r="A67" s="200"/>
      <c r="B67" s="177"/>
      <c r="C67" s="195"/>
      <c r="D67" s="177"/>
      <c r="E67" s="195"/>
      <c r="F67" s="179"/>
      <c r="G67" s="197"/>
      <c r="H67" s="177"/>
    </row>
    <row r="68" spans="1:8" ht="20.25" customHeight="1">
      <c r="A68" s="200"/>
      <c r="B68" s="177"/>
      <c r="C68" s="195"/>
      <c r="D68" s="177"/>
      <c r="E68" s="195"/>
      <c r="F68" s="179"/>
      <c r="G68" s="197"/>
      <c r="H68" s="177"/>
    </row>
    <row r="69" spans="1:10" ht="15">
      <c r="A69" s="124" t="s">
        <v>174</v>
      </c>
      <c r="B69" s="204"/>
      <c r="C69" s="204"/>
      <c r="D69" s="204"/>
      <c r="E69" s="79"/>
      <c r="F69" s="69"/>
      <c r="G69" s="69"/>
      <c r="H69" s="27"/>
      <c r="I69" s="27"/>
      <c r="J69" s="27"/>
    </row>
    <row r="70" spans="1:10" ht="15">
      <c r="A70" s="203"/>
      <c r="B70" s="204"/>
      <c r="C70" s="204"/>
      <c r="D70" s="204"/>
      <c r="E70" s="298"/>
      <c r="F70" s="299"/>
      <c r="G70" s="299"/>
      <c r="H70" s="299"/>
      <c r="I70" s="299"/>
      <c r="J70" s="299"/>
    </row>
    <row r="71" spans="1:10" ht="15">
      <c r="A71" s="38" t="s">
        <v>4</v>
      </c>
      <c r="B71" s="205"/>
      <c r="C71" s="205"/>
      <c r="D71" s="205"/>
      <c r="E71" s="227"/>
      <c r="F71" s="228"/>
      <c r="G71" s="229"/>
      <c r="H71" s="229"/>
      <c r="I71" s="229"/>
      <c r="J71" s="229"/>
    </row>
    <row r="72" spans="1:10" ht="15">
      <c r="A72" s="203" t="s">
        <v>96</v>
      </c>
      <c r="B72" s="205"/>
      <c r="C72" s="205"/>
      <c r="D72" s="205"/>
      <c r="E72" s="227"/>
      <c r="F72" s="228"/>
      <c r="G72" s="229"/>
      <c r="H72" s="229"/>
      <c r="I72" s="229"/>
      <c r="J72" s="229"/>
    </row>
    <row r="73" spans="1:10" ht="15">
      <c r="A73" s="206"/>
      <c r="B73" s="205"/>
      <c r="C73" s="205"/>
      <c r="D73" s="205"/>
      <c r="E73" s="298"/>
      <c r="F73" s="299"/>
      <c r="G73" s="299"/>
      <c r="H73" s="299"/>
      <c r="I73" s="299"/>
      <c r="J73" s="299"/>
    </row>
    <row r="74" spans="1:10" ht="15">
      <c r="A74" s="203" t="s">
        <v>34</v>
      </c>
      <c r="B74" s="157"/>
      <c r="C74" s="157"/>
      <c r="D74" s="157"/>
      <c r="E74" s="230"/>
      <c r="F74" s="231"/>
      <c r="G74" s="232"/>
      <c r="H74" s="232"/>
      <c r="I74" s="232"/>
      <c r="J74" s="232"/>
    </row>
    <row r="75" spans="1:10" ht="15">
      <c r="A75" s="89" t="s">
        <v>125</v>
      </c>
      <c r="B75" s="157"/>
      <c r="C75" s="157"/>
      <c r="D75" s="157"/>
      <c r="E75" s="298"/>
      <c r="F75" s="299"/>
      <c r="G75" s="299"/>
      <c r="H75" s="299"/>
      <c r="I75" s="299"/>
      <c r="J75" s="299"/>
    </row>
    <row r="76" spans="5:10" ht="14.25">
      <c r="E76" s="233"/>
      <c r="F76" s="231"/>
      <c r="G76" s="232"/>
      <c r="H76" s="232"/>
      <c r="I76" s="232"/>
      <c r="J76" s="232"/>
    </row>
    <row r="77" spans="5:10" ht="14.25">
      <c r="E77" s="225"/>
      <c r="F77" s="231"/>
      <c r="G77" s="232"/>
      <c r="H77" s="232"/>
      <c r="I77" s="232"/>
      <c r="J77" s="232"/>
    </row>
    <row r="78" spans="5:10" ht="14.25">
      <c r="E78" s="298"/>
      <c r="F78" s="299"/>
      <c r="G78" s="299"/>
      <c r="H78" s="299"/>
      <c r="I78" s="299"/>
      <c r="J78" s="299"/>
    </row>
    <row r="79" spans="5:10" ht="14.25">
      <c r="E79" s="300"/>
      <c r="F79" s="303"/>
      <c r="G79" s="235"/>
      <c r="H79" s="236"/>
      <c r="I79" s="236"/>
      <c r="J79" s="236"/>
    </row>
    <row r="80" spans="5:10" ht="14.25">
      <c r="E80" s="233"/>
      <c r="F80" s="231"/>
      <c r="G80" s="232"/>
      <c r="H80" s="232"/>
      <c r="I80" s="232"/>
      <c r="J80" s="232"/>
    </row>
    <row r="81" spans="5:10" ht="14.25">
      <c r="E81" s="225"/>
      <c r="F81" s="231"/>
      <c r="G81" s="232"/>
      <c r="H81" s="232"/>
      <c r="I81" s="232"/>
      <c r="J81" s="232"/>
    </row>
    <row r="82" spans="5:10" ht="14.25">
      <c r="E82" s="298"/>
      <c r="F82" s="299"/>
      <c r="G82" s="299"/>
      <c r="H82" s="299"/>
      <c r="I82" s="299"/>
      <c r="J82" s="299"/>
    </row>
    <row r="83" spans="5:10" ht="14.25">
      <c r="E83" s="300"/>
      <c r="F83" s="303"/>
      <c r="G83" s="235"/>
      <c r="H83" s="236"/>
      <c r="I83" s="236"/>
      <c r="J83" s="236"/>
    </row>
  </sheetData>
  <sheetProtection/>
  <mergeCells count="9">
    <mergeCell ref="E79:F79"/>
    <mergeCell ref="E82:J82"/>
    <mergeCell ref="E83:F83"/>
    <mergeCell ref="E75:J75"/>
    <mergeCell ref="E78:J78"/>
    <mergeCell ref="A2:W2"/>
    <mergeCell ref="A3:W3"/>
    <mergeCell ref="E70:J70"/>
    <mergeCell ref="E73:J73"/>
  </mergeCells>
  <printOptions horizontalCentered="1"/>
  <pageMargins left="0.7480314960629921" right="0.35433070866141736" top="0.3937007874015748" bottom="0.5905511811023623" header="0.2362204724409449" footer="0.5118110236220472"/>
  <pageSetup blackAndWhite="1" firstPageNumber="2" useFirstPageNumber="1" horizontalDpi="600" verticalDpi="600" orientation="landscape" paperSize="9" scale="85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25.00390625" style="0" customWidth="1"/>
    <col min="8" max="8" width="9.57421875" style="0" bestFit="1" customWidth="1"/>
  </cols>
  <sheetData>
    <row r="1" spans="1:21" ht="15">
      <c r="A1" s="288" t="s">
        <v>185</v>
      </c>
      <c r="B1" s="288"/>
      <c r="C1" s="288"/>
      <c r="D1" s="288"/>
      <c r="E1" s="288"/>
      <c r="F1" s="288"/>
      <c r="G1" s="288"/>
      <c r="H1" s="288"/>
      <c r="I1" s="288"/>
      <c r="J1" s="289"/>
      <c r="M1" s="313"/>
      <c r="N1" s="313"/>
      <c r="O1" s="313"/>
      <c r="P1" s="313"/>
      <c r="Q1" s="313"/>
      <c r="R1" s="313"/>
      <c r="S1" s="313"/>
      <c r="T1" s="313"/>
      <c r="U1" s="313"/>
    </row>
    <row r="2" spans="1:10" ht="15">
      <c r="A2" s="288" t="s">
        <v>126</v>
      </c>
      <c r="B2" s="288"/>
      <c r="C2" s="288"/>
      <c r="D2" s="288"/>
      <c r="E2" s="288"/>
      <c r="F2" s="288"/>
      <c r="G2" s="288"/>
      <c r="H2" s="288"/>
      <c r="I2" s="288"/>
      <c r="J2" s="289"/>
    </row>
    <row r="3" spans="1:10" ht="15">
      <c r="A3" s="288" t="s">
        <v>127</v>
      </c>
      <c r="B3" s="288" t="s">
        <v>128</v>
      </c>
      <c r="C3" s="288" t="s">
        <v>129</v>
      </c>
      <c r="D3" s="288" t="s">
        <v>130</v>
      </c>
      <c r="E3" s="288" t="s">
        <v>131</v>
      </c>
      <c r="F3" s="288" t="s">
        <v>132</v>
      </c>
      <c r="G3" s="288" t="s">
        <v>133</v>
      </c>
      <c r="H3" s="288" t="s">
        <v>134</v>
      </c>
      <c r="I3" s="288" t="s">
        <v>135</v>
      </c>
      <c r="J3" s="289"/>
    </row>
    <row r="4" spans="1:10" ht="15">
      <c r="A4" s="288">
        <v>101</v>
      </c>
      <c r="B4" s="288" t="s">
        <v>136</v>
      </c>
      <c r="C4" s="288">
        <v>0</v>
      </c>
      <c r="D4" s="288">
        <v>650000</v>
      </c>
      <c r="E4" s="288">
        <v>0</v>
      </c>
      <c r="F4" s="288">
        <v>0</v>
      </c>
      <c r="G4" s="288">
        <v>0</v>
      </c>
      <c r="H4" s="288">
        <v>650000</v>
      </c>
      <c r="I4" s="288">
        <v>101</v>
      </c>
      <c r="J4" s="289"/>
    </row>
    <row r="5" spans="1:10" ht="15">
      <c r="A5" s="288">
        <v>108</v>
      </c>
      <c r="B5" s="288" t="s">
        <v>137</v>
      </c>
      <c r="C5" s="288">
        <v>0</v>
      </c>
      <c r="D5" s="288">
        <v>1500</v>
      </c>
      <c r="E5" s="288">
        <v>0</v>
      </c>
      <c r="F5" s="288">
        <v>0</v>
      </c>
      <c r="G5" s="288">
        <v>0</v>
      </c>
      <c r="H5" s="288">
        <v>1500</v>
      </c>
      <c r="I5" s="288">
        <v>108</v>
      </c>
      <c r="J5" s="289"/>
    </row>
    <row r="6" spans="1:10" ht="15">
      <c r="A6" s="288">
        <v>111</v>
      </c>
      <c r="B6" s="288" t="s">
        <v>138</v>
      </c>
      <c r="C6" s="288">
        <v>0</v>
      </c>
      <c r="D6" s="288">
        <v>238743.47</v>
      </c>
      <c r="E6" s="288">
        <v>0</v>
      </c>
      <c r="F6" s="288">
        <v>0</v>
      </c>
      <c r="G6" s="288">
        <v>0</v>
      </c>
      <c r="H6" s="288">
        <v>238743.47</v>
      </c>
      <c r="I6" s="288">
        <v>111</v>
      </c>
      <c r="J6" s="289"/>
    </row>
    <row r="7" spans="1:10" ht="15">
      <c r="A7" s="288">
        <v>121</v>
      </c>
      <c r="B7" s="288" t="s">
        <v>139</v>
      </c>
      <c r="C7" s="288">
        <v>134724.03</v>
      </c>
      <c r="D7" s="288">
        <v>0</v>
      </c>
      <c r="E7" s="288">
        <v>0</v>
      </c>
      <c r="F7" s="288">
        <v>0</v>
      </c>
      <c r="G7" s="288">
        <v>134724.03</v>
      </c>
      <c r="H7" s="288">
        <v>0</v>
      </c>
      <c r="I7" s="288">
        <v>121</v>
      </c>
      <c r="J7" s="289"/>
    </row>
    <row r="8" spans="1:10" ht="15">
      <c r="A8" s="288">
        <v>123</v>
      </c>
      <c r="B8" s="288" t="s">
        <v>140</v>
      </c>
      <c r="C8" s="288">
        <v>0</v>
      </c>
      <c r="D8" s="288">
        <v>1205733.57</v>
      </c>
      <c r="E8" s="288">
        <v>144.35</v>
      </c>
      <c r="F8" s="288">
        <v>567.22</v>
      </c>
      <c r="G8" s="288">
        <v>0</v>
      </c>
      <c r="H8" s="288">
        <v>1206156.44</v>
      </c>
      <c r="I8" s="288">
        <v>123</v>
      </c>
      <c r="J8" s="289"/>
    </row>
    <row r="9" spans="1:10" ht="15">
      <c r="A9" s="288">
        <v>206</v>
      </c>
      <c r="B9" s="288" t="s">
        <v>141</v>
      </c>
      <c r="C9" s="288">
        <v>20963.27</v>
      </c>
      <c r="D9" s="288">
        <v>0</v>
      </c>
      <c r="E9" s="288">
        <v>0</v>
      </c>
      <c r="F9" s="288">
        <v>0</v>
      </c>
      <c r="G9" s="288">
        <v>20963.27</v>
      </c>
      <c r="H9" s="288">
        <v>0</v>
      </c>
      <c r="I9" s="288">
        <v>206</v>
      </c>
      <c r="J9" s="289"/>
    </row>
    <row r="10" spans="1:10" ht="15">
      <c r="A10" s="288">
        <v>241</v>
      </c>
      <c r="B10" s="288" t="s">
        <v>142</v>
      </c>
      <c r="C10" s="288">
        <v>0</v>
      </c>
      <c r="D10" s="288">
        <v>20797.17</v>
      </c>
      <c r="E10" s="288">
        <v>0</v>
      </c>
      <c r="F10" s="288">
        <v>166.1</v>
      </c>
      <c r="G10" s="288">
        <v>0</v>
      </c>
      <c r="H10" s="288">
        <v>20963.27</v>
      </c>
      <c r="I10" s="288">
        <v>241</v>
      </c>
      <c r="J10" s="289"/>
    </row>
    <row r="11" spans="1:10" ht="15">
      <c r="A11" s="288">
        <v>299</v>
      </c>
      <c r="B11" s="288" t="s">
        <v>143</v>
      </c>
      <c r="C11" s="288">
        <v>2206612</v>
      </c>
      <c r="D11" s="288">
        <v>0</v>
      </c>
      <c r="E11" s="288">
        <v>1843.36</v>
      </c>
      <c r="F11" s="288">
        <v>0</v>
      </c>
      <c r="G11" s="288">
        <v>2208455.36</v>
      </c>
      <c r="H11" s="288">
        <v>0</v>
      </c>
      <c r="I11" s="288">
        <v>299</v>
      </c>
      <c r="J11" s="289"/>
    </row>
    <row r="12" spans="1:10" ht="15">
      <c r="A12" s="288">
        <v>304</v>
      </c>
      <c r="B12" s="288" t="s">
        <v>172</v>
      </c>
      <c r="C12" s="288">
        <v>110301.1</v>
      </c>
      <c r="D12" s="288">
        <v>0</v>
      </c>
      <c r="E12" s="288">
        <v>0</v>
      </c>
      <c r="F12" s="288">
        <v>0</v>
      </c>
      <c r="G12" s="288">
        <v>110301.1</v>
      </c>
      <c r="H12" s="288">
        <v>0</v>
      </c>
      <c r="I12" s="288">
        <v>304</v>
      </c>
      <c r="J12" s="289"/>
    </row>
    <row r="13" spans="1:10" ht="15">
      <c r="A13" s="288">
        <v>401</v>
      </c>
      <c r="B13" s="288" t="s">
        <v>144</v>
      </c>
      <c r="C13" s="288">
        <v>0</v>
      </c>
      <c r="D13" s="288">
        <v>59503.74</v>
      </c>
      <c r="E13" s="288">
        <v>16414.43</v>
      </c>
      <c r="F13" s="288">
        <v>20042.99</v>
      </c>
      <c r="G13" s="288">
        <v>0</v>
      </c>
      <c r="H13" s="290">
        <v>63132.3</v>
      </c>
      <c r="I13" s="288">
        <v>401</v>
      </c>
      <c r="J13" s="289"/>
    </row>
    <row r="14" spans="1:10" ht="15">
      <c r="A14" s="288">
        <v>402</v>
      </c>
      <c r="B14" s="288" t="s">
        <v>145</v>
      </c>
      <c r="C14" s="288">
        <v>906.25</v>
      </c>
      <c r="D14" s="288">
        <v>0</v>
      </c>
      <c r="E14" s="288">
        <v>-906.25</v>
      </c>
      <c r="F14" s="288">
        <v>0</v>
      </c>
      <c r="G14" s="288">
        <v>0</v>
      </c>
      <c r="H14" s="288">
        <v>0</v>
      </c>
      <c r="I14" s="288">
        <v>402</v>
      </c>
      <c r="J14" s="289"/>
    </row>
    <row r="15" spans="1:10" ht="15">
      <c r="A15" s="288">
        <v>411</v>
      </c>
      <c r="B15" s="288" t="s">
        <v>146</v>
      </c>
      <c r="C15" s="288">
        <v>120</v>
      </c>
      <c r="D15" s="288">
        <v>0</v>
      </c>
      <c r="E15" s="288">
        <v>15897</v>
      </c>
      <c r="F15" s="288">
        <v>15821.4</v>
      </c>
      <c r="G15" s="288">
        <v>195.6</v>
      </c>
      <c r="H15" s="288">
        <v>0</v>
      </c>
      <c r="I15" s="288">
        <v>411</v>
      </c>
      <c r="J15" s="289"/>
    </row>
    <row r="16" spans="1:10" ht="15">
      <c r="A16" s="288">
        <v>421</v>
      </c>
      <c r="B16" s="288" t="s">
        <v>147</v>
      </c>
      <c r="C16" s="288">
        <v>0</v>
      </c>
      <c r="D16" s="288">
        <v>322.49</v>
      </c>
      <c r="E16" s="288">
        <v>1356.25</v>
      </c>
      <c r="F16" s="288">
        <v>1350</v>
      </c>
      <c r="G16" s="288">
        <v>0</v>
      </c>
      <c r="H16" s="288">
        <v>316.24</v>
      </c>
      <c r="I16" s="288">
        <v>421</v>
      </c>
      <c r="J16" s="289"/>
    </row>
    <row r="17" spans="1:10" ht="15">
      <c r="A17" s="288">
        <v>425</v>
      </c>
      <c r="B17" s="288" t="s">
        <v>148</v>
      </c>
      <c r="C17" s="288">
        <v>0</v>
      </c>
      <c r="D17" s="288">
        <v>294812.94</v>
      </c>
      <c r="E17" s="288">
        <v>0</v>
      </c>
      <c r="F17" s="288">
        <v>0</v>
      </c>
      <c r="G17" s="288">
        <v>0</v>
      </c>
      <c r="H17" s="288">
        <v>294812.94</v>
      </c>
      <c r="I17" s="288">
        <v>425</v>
      </c>
      <c r="J17" s="289"/>
    </row>
    <row r="18" spans="1:10" ht="15">
      <c r="A18" s="288">
        <v>444</v>
      </c>
      <c r="B18" s="288" t="s">
        <v>149</v>
      </c>
      <c r="C18" s="288">
        <v>3715.26</v>
      </c>
      <c r="D18" s="288">
        <v>0</v>
      </c>
      <c r="E18" s="288">
        <v>0</v>
      </c>
      <c r="F18" s="288">
        <v>0</v>
      </c>
      <c r="G18" s="288">
        <v>3715.26</v>
      </c>
      <c r="H18" s="288">
        <v>0</v>
      </c>
      <c r="I18" s="288">
        <v>444</v>
      </c>
      <c r="J18" s="289"/>
    </row>
    <row r="19" spans="1:10" ht="15">
      <c r="A19" s="288">
        <v>453</v>
      </c>
      <c r="B19" s="288" t="s">
        <v>150</v>
      </c>
      <c r="C19" s="288">
        <v>0</v>
      </c>
      <c r="D19" s="288">
        <v>614.07</v>
      </c>
      <c r="E19" s="288">
        <v>6844.6</v>
      </c>
      <c r="F19" s="288">
        <v>6610.44</v>
      </c>
      <c r="G19" s="288">
        <v>0</v>
      </c>
      <c r="H19" s="288">
        <v>379.91</v>
      </c>
      <c r="I19" s="288">
        <v>453</v>
      </c>
      <c r="J19" s="289"/>
    </row>
    <row r="20" spans="1:10" ht="15">
      <c r="A20" s="288">
        <v>454</v>
      </c>
      <c r="B20" s="288" t="s">
        <v>151</v>
      </c>
      <c r="C20" s="288">
        <v>0</v>
      </c>
      <c r="D20" s="288">
        <v>78.73</v>
      </c>
      <c r="E20" s="288">
        <v>106.8</v>
      </c>
      <c r="F20" s="288">
        <v>152.09</v>
      </c>
      <c r="G20" s="288">
        <v>0</v>
      </c>
      <c r="H20" s="290">
        <v>124.02</v>
      </c>
      <c r="I20" s="288">
        <v>454</v>
      </c>
      <c r="J20" s="289"/>
    </row>
    <row r="21" spans="1:10" ht="15">
      <c r="A21" s="288">
        <v>455</v>
      </c>
      <c r="B21" s="288" t="s">
        <v>152</v>
      </c>
      <c r="C21" s="288">
        <v>0</v>
      </c>
      <c r="D21" s="288">
        <v>218.28</v>
      </c>
      <c r="E21" s="288">
        <v>823.16</v>
      </c>
      <c r="F21" s="288">
        <v>839.59</v>
      </c>
      <c r="G21" s="288">
        <v>0</v>
      </c>
      <c r="H21" s="288">
        <v>234.71</v>
      </c>
      <c r="I21" s="288">
        <v>455</v>
      </c>
      <c r="J21" s="289"/>
    </row>
    <row r="22" spans="1:10" ht="15">
      <c r="A22" s="288">
        <v>499</v>
      </c>
      <c r="B22" s="288" t="s">
        <v>153</v>
      </c>
      <c r="C22" s="288">
        <v>0</v>
      </c>
      <c r="D22" s="288">
        <v>11379.68</v>
      </c>
      <c r="E22" s="288">
        <v>3060</v>
      </c>
      <c r="F22" s="288">
        <v>-1112.5</v>
      </c>
      <c r="G22" s="288">
        <v>0</v>
      </c>
      <c r="H22" s="288">
        <v>7207.18</v>
      </c>
      <c r="I22" s="288">
        <v>499</v>
      </c>
      <c r="J22" s="289"/>
    </row>
    <row r="23" spans="1:10" ht="15">
      <c r="A23" s="288">
        <v>501</v>
      </c>
      <c r="B23" s="288" t="s">
        <v>154</v>
      </c>
      <c r="C23" s="288">
        <v>4020.57</v>
      </c>
      <c r="D23" s="288">
        <v>0</v>
      </c>
      <c r="E23" s="288">
        <v>0</v>
      </c>
      <c r="F23" s="288">
        <v>132</v>
      </c>
      <c r="G23" s="288">
        <v>3888.57</v>
      </c>
      <c r="H23" s="288">
        <v>0</v>
      </c>
      <c r="I23" s="288">
        <v>501</v>
      </c>
      <c r="J23" s="289"/>
    </row>
    <row r="24" spans="1:10" ht="15">
      <c r="A24" s="288">
        <v>503</v>
      </c>
      <c r="B24" s="288" t="s">
        <v>155</v>
      </c>
      <c r="C24" s="288">
        <v>186.02</v>
      </c>
      <c r="D24" s="288">
        <v>0</v>
      </c>
      <c r="E24" s="288">
        <v>17478.9</v>
      </c>
      <c r="F24" s="288">
        <v>16708.36</v>
      </c>
      <c r="G24" s="288">
        <v>956.56</v>
      </c>
      <c r="H24" s="288">
        <v>0</v>
      </c>
      <c r="I24" s="288">
        <v>503</v>
      </c>
      <c r="J24" s="289"/>
    </row>
    <row r="25" spans="1:10" ht="15">
      <c r="A25" s="288">
        <v>504</v>
      </c>
      <c r="B25" s="288" t="s">
        <v>156</v>
      </c>
      <c r="C25" s="288">
        <v>2023.4</v>
      </c>
      <c r="D25" s="288">
        <v>0</v>
      </c>
      <c r="E25" s="288">
        <v>0</v>
      </c>
      <c r="F25" s="288">
        <v>1711.35</v>
      </c>
      <c r="G25" s="288">
        <v>312.05</v>
      </c>
      <c r="H25" s="288">
        <v>0</v>
      </c>
      <c r="I25" s="288">
        <v>504</v>
      </c>
      <c r="J25" s="289"/>
    </row>
    <row r="26" spans="1:10" ht="15">
      <c r="A26" s="288">
        <v>601</v>
      </c>
      <c r="B26" s="288" t="s">
        <v>157</v>
      </c>
      <c r="C26" s="288">
        <v>0</v>
      </c>
      <c r="D26" s="288">
        <v>0</v>
      </c>
      <c r="E26" s="288">
        <v>528.85</v>
      </c>
      <c r="F26" s="288">
        <v>528.85</v>
      </c>
      <c r="G26" s="288">
        <v>0</v>
      </c>
      <c r="H26" s="288">
        <v>0</v>
      </c>
      <c r="I26" s="288">
        <v>601</v>
      </c>
      <c r="J26" s="289"/>
    </row>
    <row r="27" spans="1:10" ht="15">
      <c r="A27" s="288">
        <v>602</v>
      </c>
      <c r="B27" s="288" t="s">
        <v>158</v>
      </c>
      <c r="C27" s="288">
        <v>0</v>
      </c>
      <c r="D27" s="288">
        <v>0</v>
      </c>
      <c r="E27" s="288">
        <v>10149.87</v>
      </c>
      <c r="F27" s="288">
        <v>10149.87</v>
      </c>
      <c r="G27" s="288">
        <v>0</v>
      </c>
      <c r="H27" s="288">
        <v>0</v>
      </c>
      <c r="I27" s="288">
        <v>602</v>
      </c>
      <c r="J27" s="289"/>
    </row>
    <row r="28" spans="1:10" ht="15">
      <c r="A28" s="288">
        <v>603</v>
      </c>
      <c r="B28" s="288" t="s">
        <v>159</v>
      </c>
      <c r="C28" s="288">
        <v>0</v>
      </c>
      <c r="D28" s="288">
        <v>0</v>
      </c>
      <c r="E28" s="288">
        <v>166.1</v>
      </c>
      <c r="F28" s="288">
        <v>166.1</v>
      </c>
      <c r="G28" s="288">
        <v>0</v>
      </c>
      <c r="H28" s="288">
        <v>0</v>
      </c>
      <c r="I28" s="288">
        <v>603</v>
      </c>
      <c r="J28" s="289"/>
    </row>
    <row r="29" spans="1:10" ht="15">
      <c r="A29" s="288">
        <v>604</v>
      </c>
      <c r="B29" s="288" t="s">
        <v>160</v>
      </c>
      <c r="C29" s="288">
        <v>0</v>
      </c>
      <c r="D29" s="288">
        <v>0</v>
      </c>
      <c r="E29" s="288">
        <v>1350</v>
      </c>
      <c r="F29" s="288">
        <v>1350</v>
      </c>
      <c r="G29" s="288">
        <v>0</v>
      </c>
      <c r="H29" s="288">
        <v>0</v>
      </c>
      <c r="I29" s="288">
        <v>604</v>
      </c>
      <c r="J29" s="289"/>
    </row>
    <row r="30" spans="1:10" ht="15">
      <c r="A30" s="288">
        <v>605</v>
      </c>
      <c r="B30" s="288" t="s">
        <v>161</v>
      </c>
      <c r="C30" s="288">
        <v>0</v>
      </c>
      <c r="D30" s="288">
        <v>0</v>
      </c>
      <c r="E30" s="288">
        <v>485.45</v>
      </c>
      <c r="F30" s="288">
        <v>485.45</v>
      </c>
      <c r="G30" s="288">
        <v>0</v>
      </c>
      <c r="H30" s="288">
        <v>0</v>
      </c>
      <c r="I30" s="288">
        <v>605</v>
      </c>
      <c r="J30" s="289"/>
    </row>
    <row r="31" spans="1:10" ht="15">
      <c r="A31" s="288">
        <v>613</v>
      </c>
      <c r="B31" s="288" t="s">
        <v>162</v>
      </c>
      <c r="C31" s="288">
        <v>132.24</v>
      </c>
      <c r="D31" s="288">
        <v>0</v>
      </c>
      <c r="E31" s="288">
        <v>58.68</v>
      </c>
      <c r="F31" s="288">
        <v>132.24</v>
      </c>
      <c r="G31" s="288">
        <v>58.68</v>
      </c>
      <c r="H31" s="288">
        <v>0</v>
      </c>
      <c r="I31" s="288">
        <v>613</v>
      </c>
      <c r="J31" s="289"/>
    </row>
    <row r="32" spans="1:10" ht="15">
      <c r="A32" s="288">
        <v>614</v>
      </c>
      <c r="B32" s="288" t="s">
        <v>163</v>
      </c>
      <c r="C32" s="288">
        <v>0</v>
      </c>
      <c r="D32" s="288">
        <v>0</v>
      </c>
      <c r="E32" s="288">
        <v>12680.27</v>
      </c>
      <c r="F32" s="288">
        <v>12680.27</v>
      </c>
      <c r="G32" s="288">
        <v>0</v>
      </c>
      <c r="H32" s="288">
        <v>0</v>
      </c>
      <c r="I32" s="288">
        <v>614</v>
      </c>
      <c r="J32" s="289"/>
    </row>
    <row r="33" spans="1:10" ht="15">
      <c r="A33" s="288">
        <v>624</v>
      </c>
      <c r="B33" s="288" t="s">
        <v>164</v>
      </c>
      <c r="C33" s="288">
        <v>0</v>
      </c>
      <c r="D33" s="288">
        <v>0</v>
      </c>
      <c r="E33" s="288">
        <v>4.95</v>
      </c>
      <c r="F33" s="288">
        <v>4.95</v>
      </c>
      <c r="G33" s="288">
        <v>0</v>
      </c>
      <c r="H33" s="288">
        <v>0</v>
      </c>
      <c r="I33" s="288">
        <v>624</v>
      </c>
      <c r="J33" s="289"/>
    </row>
    <row r="34" spans="1:10" ht="15">
      <c r="A34" s="288">
        <v>629</v>
      </c>
      <c r="B34" s="288" t="s">
        <v>165</v>
      </c>
      <c r="C34" s="288">
        <v>0</v>
      </c>
      <c r="D34" s="288">
        <v>0</v>
      </c>
      <c r="E34" s="288">
        <v>139.4</v>
      </c>
      <c r="F34" s="288">
        <v>139.4</v>
      </c>
      <c r="G34" s="288">
        <v>0</v>
      </c>
      <c r="H34" s="288">
        <v>0</v>
      </c>
      <c r="I34" s="288">
        <v>629</v>
      </c>
      <c r="J34" s="289"/>
    </row>
    <row r="35" spans="1:10" ht="15">
      <c r="A35" s="288">
        <v>709</v>
      </c>
      <c r="B35" s="288" t="s">
        <v>166</v>
      </c>
      <c r="C35" s="288">
        <v>0</v>
      </c>
      <c r="D35" s="288">
        <v>0</v>
      </c>
      <c r="E35" s="288">
        <v>13247.49</v>
      </c>
      <c r="F35" s="288">
        <v>13247.49</v>
      </c>
      <c r="G35" s="288">
        <v>0</v>
      </c>
      <c r="H35" s="288">
        <v>0</v>
      </c>
      <c r="I35" s="288">
        <v>709</v>
      </c>
      <c r="J35" s="289"/>
    </row>
    <row r="36" spans="1:10" ht="15">
      <c r="A36" s="288" t="s">
        <v>0</v>
      </c>
      <c r="B36" s="288"/>
      <c r="C36" s="288"/>
      <c r="D36" s="288"/>
      <c r="E36" s="288"/>
      <c r="F36" s="288"/>
      <c r="G36" s="288"/>
      <c r="H36" s="288"/>
      <c r="I36" s="288"/>
      <c r="J36" s="289"/>
    </row>
    <row r="37" spans="1:10" ht="15">
      <c r="A37" s="288"/>
      <c r="B37" s="288"/>
      <c r="C37" s="288">
        <v>2483704.14</v>
      </c>
      <c r="D37" s="288">
        <v>2483704.14</v>
      </c>
      <c r="E37" s="288">
        <v>101873.66</v>
      </c>
      <c r="F37" s="288">
        <v>101873.66</v>
      </c>
      <c r="G37" s="288">
        <v>2483570.48</v>
      </c>
      <c r="H37" s="288">
        <v>2483570.48</v>
      </c>
      <c r="I37" s="288"/>
      <c r="J37" s="289"/>
    </row>
    <row r="38" spans="1:10" ht="15">
      <c r="A38" s="288"/>
      <c r="B38" s="288"/>
      <c r="C38" s="288"/>
      <c r="D38" s="288"/>
      <c r="E38" s="288"/>
      <c r="F38" s="288"/>
      <c r="G38" s="288"/>
      <c r="H38" s="288"/>
      <c r="I38" s="288"/>
      <c r="J38" s="289"/>
    </row>
    <row r="39" spans="1:10" ht="15">
      <c r="A39" s="288"/>
      <c r="B39" s="288"/>
      <c r="C39" s="288"/>
      <c r="D39" s="288"/>
      <c r="E39" s="288"/>
      <c r="F39" s="288"/>
      <c r="G39" s="288"/>
      <c r="H39" s="288"/>
      <c r="I39" s="288"/>
      <c r="J39" s="289"/>
    </row>
    <row r="40" spans="1:10" ht="15">
      <c r="A40" s="288"/>
      <c r="B40" s="288"/>
      <c r="C40" s="288"/>
      <c r="D40" s="288"/>
      <c r="E40" s="288"/>
      <c r="F40" s="288"/>
      <c r="G40" s="288"/>
      <c r="H40" s="288"/>
      <c r="I40" s="288"/>
      <c r="J40" s="289"/>
    </row>
    <row r="41" spans="1:10" ht="12.75">
      <c r="A41" s="289"/>
      <c r="B41" s="289"/>
      <c r="C41" s="289"/>
      <c r="D41" s="289"/>
      <c r="E41" s="289"/>
      <c r="F41" s="289"/>
      <c r="G41" s="289"/>
      <c r="H41" s="289"/>
      <c r="I41" s="289"/>
      <c r="J41" s="289"/>
    </row>
  </sheetData>
  <sheetProtection/>
  <mergeCells count="1">
    <mergeCell ref="M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Emiliya Shopova</cp:lastModifiedBy>
  <cp:lastPrinted>2016-04-27T08:21:08Z</cp:lastPrinted>
  <dcterms:created xsi:type="dcterms:W3CDTF">2003-02-07T14:36:34Z</dcterms:created>
  <dcterms:modified xsi:type="dcterms:W3CDTF">2016-04-27T14:01:00Z</dcterms:modified>
  <cp:category/>
  <cp:version/>
  <cp:contentType/>
  <cp:contentStatus/>
</cp:coreProperties>
</file>