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598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G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  <comment ref="G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</commentList>
</comments>
</file>

<file path=xl/sharedStrings.xml><?xml version="1.0" encoding="utf-8"?>
<sst xmlns="http://schemas.openxmlformats.org/spreadsheetml/2006/main" count="1059" uniqueCount="866">
  <si>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</si>
  <si>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</si>
  <si>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</si>
  <si>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</si>
  <si>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</si>
  <si>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</si>
  <si>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</si>
  <si>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</si>
  <si>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</si>
  <si>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</si>
  <si>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</si>
  <si>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</si>
  <si>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</si>
  <si>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</si>
  <si>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</si>
  <si>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</si>
  <si>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</si>
  <si>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</si>
  <si>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</si>
  <si>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</si>
  <si>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</si>
  <si>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</si>
  <si>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</si>
  <si>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</si>
  <si>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</si>
  <si>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</si>
  <si>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</si>
  <si>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</si>
  <si>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</si>
  <si>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</si>
  <si>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</si>
  <si>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</si>
  <si>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</si>
  <si>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</si>
  <si>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</si>
  <si>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</si>
  <si>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</si>
  <si>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</si>
  <si>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</si>
  <si>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</si>
  <si>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</si>
  <si>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</si>
  <si>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</si>
  <si>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</si>
  <si>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</si>
  <si>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</si>
  <si>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</si>
  <si>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</si>
  <si>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</si>
  <si>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</si>
  <si>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</si>
  <si>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</si>
  <si>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</si>
  <si>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</si>
  <si>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</si>
  <si>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</si>
  <si>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</si>
  <si>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</si>
  <si>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</si>
  <si>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</si>
  <si>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</si>
  <si>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</si>
  <si>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</si>
  <si>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</si>
  <si>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</si>
  <si>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</si>
  <si>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</si>
  <si>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</si>
  <si>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</si>
  <si>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</si>
  <si>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</si>
  <si>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</si>
  <si>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</si>
  <si>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</si>
  <si>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</si>
  <si>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</si>
  <si>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</si>
  <si>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</si>
  <si>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</si>
  <si>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</si>
  <si>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</si>
  <si>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</si>
  <si>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</si>
  <si>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</si>
  <si>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</si>
  <si>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</si>
  <si>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</si>
  <si>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</si>
  <si>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</si>
  <si>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</si>
  <si>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</si>
  <si>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</si>
  <si>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</si>
  <si>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</si>
  <si>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</si>
  <si>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</si>
  <si>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</si>
  <si>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</si>
  <si>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</si>
  <si>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</si>
  <si>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</si>
  <si>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</si>
  <si>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</si>
  <si>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</si>
  <si>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</si>
  <si>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</si>
  <si>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</si>
  <si>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</si>
  <si>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</si>
  <si>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</si>
  <si>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</si>
  <si>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</si>
  <si>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</si>
  <si>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</si>
  <si>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</si>
  <si>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</si>
  <si>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</si>
  <si>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</si>
  <si>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</si>
  <si>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</si>
  <si>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</si>
  <si>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</si>
  <si>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</si>
  <si>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</si>
  <si>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</si>
  <si>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</si>
  <si>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</si>
  <si>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</si>
  <si>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</si>
  <si>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</si>
  <si>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</si>
  <si>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</si>
  <si>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</si>
  <si>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</si>
  <si>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</si>
  <si>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</si>
  <si>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</si>
  <si>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</si>
  <si>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</si>
  <si>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</si>
  <si>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</si>
  <si>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</si>
  <si>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</si>
  <si>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</si>
  <si>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</si>
  <si>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</si>
  <si>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</si>
  <si>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</si>
  <si>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</si>
  <si>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</si>
  <si>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</si>
  <si>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</si>
  <si>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</si>
  <si>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</si>
  <si>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</si>
  <si>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</si>
  <si>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</si>
  <si>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</si>
  <si>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</si>
  <si>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</si>
  <si>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</si>
  <si>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</si>
  <si>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</si>
  <si>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</si>
  <si>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</si>
  <si>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</si>
  <si>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</si>
  <si>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</si>
  <si>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</si>
  <si>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</si>
  <si>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</si>
  <si>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</si>
  <si>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</si>
  <si>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</si>
  <si>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</si>
  <si>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</si>
  <si>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</si>
  <si>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</si>
  <si>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</si>
  <si>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</si>
  <si>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</si>
  <si>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</si>
  <si>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</si>
  <si>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</si>
  <si>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</si>
  <si>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</si>
  <si>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</si>
  <si>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</si>
  <si>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</si>
  <si>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</si>
  <si>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</si>
  <si>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</si>
  <si>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</si>
  <si>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</si>
  <si>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</si>
  <si>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</si>
  <si>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</si>
  <si>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</si>
  <si>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</si>
  <si>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</si>
  <si>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</si>
  <si>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</si>
  <si>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</si>
  <si>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</si>
  <si>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</si>
  <si>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</si>
  <si>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</si>
  <si>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</si>
  <si>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</si>
  <si>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</si>
  <si>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</si>
  <si>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</si>
  <si>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</si>
  <si>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</si>
  <si>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</si>
  <si>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</si>
  <si>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</si>
  <si>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</si>
  <si>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</si>
  <si>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</si>
  <si>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</si>
  <si>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</si>
  <si>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</si>
  <si>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</si>
  <si>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</si>
  <si>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</si>
  <si>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</si>
  <si>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</si>
  <si>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</si>
  <si>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</si>
  <si>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</si>
  <si>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</si>
  <si>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</si>
  <si>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</si>
  <si>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</si>
  <si>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</si>
  <si>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</si>
  <si>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</si>
  <si>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</si>
  <si>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</si>
  <si>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</si>
  <si>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</si>
  <si>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</si>
  <si>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</si>
  <si>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</si>
  <si>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</si>
  <si>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</si>
  <si>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</si>
  <si>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</si>
  <si>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</si>
  <si>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</si>
  <si>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</si>
  <si>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</si>
  <si>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</si>
  <si>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</si>
  <si>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</si>
  <si>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</si>
  <si>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</si>
  <si>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</si>
  <si>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</si>
  <si>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</si>
  <si>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</si>
  <si>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</si>
  <si>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</si>
  <si>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</si>
  <si>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</si>
  <si>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</si>
  <si>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</si>
  <si>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</si>
  <si>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</si>
  <si>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</si>
  <si>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</si>
  <si>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</si>
  <si>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</si>
  <si>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</si>
  <si>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</si>
  <si>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</si>
  <si>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</si>
  <si>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</si>
  <si>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</si>
  <si>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</si>
  <si>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</si>
  <si>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</si>
  <si>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</si>
  <si>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</si>
  <si>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</si>
  <si>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</si>
  <si>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</si>
  <si>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</si>
  <si>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</si>
  <si>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</si>
  <si>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</si>
  <si>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</si>
  <si>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</si>
  <si>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</si>
  <si>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</si>
  <si>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</si>
  <si>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</si>
  <si>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</si>
  <si>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</si>
  <si>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</si>
  <si>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</si>
  <si>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</si>
  <si>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</si>
  <si>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</si>
  <si>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</si>
  <si>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</si>
  <si>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</si>
  <si>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</si>
  <si>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</si>
  <si>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</si>
  <si>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</si>
  <si>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</si>
  <si>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</si>
  <si>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</si>
  <si>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</si>
  <si>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</si>
  <si>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</si>
  <si>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</si>
  <si>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</si>
  <si>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</si>
  <si>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</si>
  <si>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</si>
  <si>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</si>
  <si>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</si>
  <si>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</si>
  <si>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</si>
  <si>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</si>
  <si>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</si>
  <si>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</si>
  <si>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</si>
  <si>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</si>
  <si>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</si>
  <si>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</si>
  <si>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</si>
  <si>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</si>
  <si>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</si>
  <si>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</si>
  <si>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</si>
  <si>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</si>
  <si>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</si>
  <si>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</si>
  <si>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</si>
  <si>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</si>
  <si>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</si>
  <si>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</si>
  <si>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</si>
  <si>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</si>
  <si>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</si>
  <si>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</si>
  <si>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</si>
  <si>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</si>
  <si>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</si>
  <si>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</si>
  <si>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</si>
  <si>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</si>
  <si>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</si>
  <si>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</si>
  <si>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</si>
  <si>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</si>
  <si>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</si>
  <si>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</si>
  <si>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</si>
  <si>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</si>
  <si>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</si>
  <si>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</si>
  <si>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</si>
  <si>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</si>
  <si>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</si>
  <si>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</si>
  <si>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</si>
  <si>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</si>
  <si>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</si>
  <si>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</si>
  <si>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</si>
  <si>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</si>
  <si>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</si>
  <si>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</si>
  <si>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</si>
  <si>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</si>
  <si>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</si>
  <si>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</si>
  <si>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</si>
  <si>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</si>
  <si>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</si>
  <si>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</si>
  <si>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</si>
  <si>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</si>
  <si>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</si>
  <si>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</si>
  <si>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</si>
  <si>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</si>
  <si>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</si>
  <si>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</si>
  <si>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</si>
  <si>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</si>
  <si>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</si>
  <si>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</si>
  <si>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</si>
  <si>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</si>
  <si>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</si>
  <si>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</si>
  <si>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</si>
  <si>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</si>
  <si>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</si>
  <si>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</si>
  <si>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</si>
  <si>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</si>
  <si>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</si>
  <si>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</si>
  <si>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</si>
  <si>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</si>
  <si>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</si>
  <si>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</si>
  <si>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</si>
  <si>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</si>
  <si>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</si>
  <si>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</si>
  <si>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</si>
  <si>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</si>
  <si>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</si>
  <si>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</si>
  <si>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</si>
  <si>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</si>
  <si>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</si>
  <si>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</si>
  <si>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</si>
  <si>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</si>
  <si>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</si>
  <si>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</si>
  <si>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</si>
  <si>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</si>
  <si>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</si>
  <si>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</si>
  <si>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</si>
  <si>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</si>
  <si>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</si>
  <si>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</si>
  <si>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</si>
  <si>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</si>
  <si>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</si>
  <si>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</si>
  <si>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</si>
  <si>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</si>
  <si>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</si>
  <si>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</si>
  <si>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</si>
  <si>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</si>
  <si>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</si>
  <si>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</si>
  <si>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</si>
  <si>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</si>
  <si>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</si>
  <si>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</si>
  <si>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</si>
  <si>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</si>
  <si>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</si>
  <si>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</si>
  <si>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</si>
  <si>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</si>
  <si>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</si>
  <si>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</si>
  <si>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</si>
  <si>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</si>
  <si>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</si>
  <si>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</si>
  <si>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</si>
  <si>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</si>
  <si>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</si>
  <si>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</si>
  <si>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</si>
  <si>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</si>
  <si>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</si>
  <si>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</si>
  <si>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</si>
  <si>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</si>
  <si>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</si>
  <si>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</si>
  <si>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</si>
  <si>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</si>
  <si>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</si>
  <si>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</si>
  <si>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</si>
  <si>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</si>
  <si>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</si>
  <si>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</si>
  <si>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</si>
  <si>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</si>
  <si>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</si>
  <si>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</si>
  <si>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</si>
  <si>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</si>
  <si>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</si>
  <si>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</si>
  <si>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</si>
  <si>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</si>
  <si>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</si>
  <si>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</si>
  <si>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</si>
  <si>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</si>
  <si>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</si>
  <si>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</si>
  <si>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</si>
  <si>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</si>
  <si>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</si>
  <si>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</si>
  <si>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</si>
  <si>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</si>
  <si>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</si>
  <si>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</si>
  <si>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</si>
  <si>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</si>
  <si>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</si>
  <si>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</si>
  <si>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</si>
  <si>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</si>
  <si>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</si>
  <si>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</si>
  <si>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</si>
  <si>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</si>
  <si>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</si>
  <si>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</si>
  <si>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</si>
  <si>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</si>
  <si>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</si>
  <si>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</si>
  <si>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</si>
  <si>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</si>
  <si>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</si>
  <si>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</si>
  <si>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</si>
  <si>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</si>
  <si>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</si>
  <si>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</si>
  <si>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</si>
  <si>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</si>
  <si>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</si>
  <si>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</si>
  <si>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</si>
  <si>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</si>
  <si>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</si>
  <si>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</si>
  <si>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</si>
  <si>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</si>
  <si>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</si>
  <si>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</si>
  <si>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</si>
  <si>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</si>
  <si>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</si>
  <si>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</si>
  <si>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</si>
  <si>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</si>
  <si>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</si>
  <si>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</si>
  <si>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</si>
  <si>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</si>
  <si>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</si>
  <si>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</si>
  <si>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</si>
  <si>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</si>
  <si>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</si>
  <si>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</si>
  <si>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</si>
  <si>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</si>
  <si>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</si>
  <si>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</si>
  <si>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</si>
  <si>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</si>
  <si>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</si>
  <si>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</si>
  <si>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</si>
  <si>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</si>
  <si>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</si>
  <si>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</si>
  <si>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</si>
  <si>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</si>
  <si>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</si>
  <si>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</si>
  <si>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</si>
  <si>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</si>
  <si>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</si>
  <si>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</si>
  <si>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</si>
  <si>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</si>
  <si>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</si>
  <si>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</si>
  <si>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</si>
  <si>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</si>
  <si>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</si>
  <si>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</si>
  <si>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</si>
  <si>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</si>
  <si>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</si>
  <si>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</si>
  <si>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</si>
  <si>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</si>
  <si>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</si>
  <si>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</si>
  <si>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</si>
  <si>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</si>
  <si>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</si>
  <si>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</si>
  <si>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</si>
  <si>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</si>
  <si>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</si>
  <si>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</si>
  <si>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</si>
  <si>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</si>
  <si>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</si>
  <si>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</si>
  <si>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</si>
  <si>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</si>
  <si>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</si>
  <si>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</si>
  <si>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</si>
  <si>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</si>
  <si>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</si>
  <si>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</si>
  <si>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</si>
  <si>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</si>
  <si>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</si>
  <si>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</si>
  <si>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</si>
  <si>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</si>
  <si>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</si>
  <si>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</si>
  <si>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</si>
  <si>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</si>
  <si>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</si>
  <si>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</si>
  <si>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</si>
  <si>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</si>
  <si>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</si>
  <si>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</si>
  <si>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</si>
  <si>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</si>
  <si>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</si>
  <si>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</si>
  <si>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</si>
  <si>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</si>
  <si>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</si>
  <si>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</si>
  <si>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</si>
  <si>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</si>
  <si>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</si>
  <si>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</si>
  <si>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</si>
  <si>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</si>
  <si>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</si>
  <si>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</si>
  <si>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</si>
  <si>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</si>
  <si>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</si>
  <si>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</si>
  <si>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</si>
  <si>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</si>
  <si>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</si>
  <si>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</si>
  <si>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</si>
  <si>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</si>
  <si>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</si>
  <si>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</si>
  <si>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</si>
  <si>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</si>
  <si>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</si>
  <si>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</si>
  <si>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</si>
  <si>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</si>
  <si>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</si>
  <si>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</si>
  <si>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</si>
  <si>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</si>
  <si>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</si>
  <si>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</si>
  <si>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</si>
  <si>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</si>
  <si>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</si>
  <si>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</si>
  <si>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</si>
  <si>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</si>
  <si>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</si>
  <si>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</si>
  <si>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</si>
  <si>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</si>
  <si>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</si>
  <si>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</si>
  <si>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</si>
  <si>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</si>
  <si>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</si>
  <si>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</si>
  <si>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</si>
  <si>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</si>
  <si>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</si>
  <si>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</si>
  <si>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</si>
  <si>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</si>
  <si>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</si>
  <si>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</si>
  <si>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</si>
  <si>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</si>
  <si>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</si>
  <si>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</si>
  <si>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</si>
  <si>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</si>
  <si>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</si>
  <si>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</si>
  <si>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</si>
  <si>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</si>
  <si>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</si>
  <si>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</si>
  <si>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</si>
  <si>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</si>
  <si>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</si>
  <si>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</si>
  <si>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</si>
  <si>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</si>
  <si>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</si>
  <si>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</si>
  <si>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</si>
  <si>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</si>
  <si>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</si>
  <si>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</si>
  <si>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</si>
  <si>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</si>
  <si>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</si>
  <si>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</si>
  <si>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</si>
  <si>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</si>
  <si>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</si>
  <si>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</si>
  <si>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</si>
  <si>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</si>
  <si>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</si>
  <si>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</si>
  <si>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</si>
  <si>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</si>
  <si>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</si>
  <si>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</si>
  <si>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</si>
  <si>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</si>
  <si>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</si>
  <si>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</si>
  <si>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</si>
  <si>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</si>
  <si>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</si>
  <si>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</si>
  <si>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</si>
  <si>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</si>
  <si>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</si>
  <si>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</si>
  <si>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</si>
  <si>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</si>
  <si>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</si>
  <si>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</si>
  <si>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</si>
  <si>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</si>
  <si>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</si>
  <si>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</si>
  <si>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</si>
  <si>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</si>
  <si>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</si>
  <si>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</si>
  <si>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</si>
  <si>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</si>
  <si>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</si>
  <si>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</si>
  <si>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</si>
  <si>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</si>
  <si>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</si>
  <si>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</si>
  <si>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</si>
  <si>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</si>
  <si>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</si>
  <si>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</si>
  <si>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</si>
  <si>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</si>
  <si>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</si>
  <si>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</si>
  <si>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</si>
  <si>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</si>
  <si>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</si>
  <si>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</si>
  <si>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</si>
  <si>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</si>
  <si>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</si>
  <si>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</si>
  <si>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</si>
  <si>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</si>
  <si>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</si>
  <si>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</si>
  <si>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</si>
  <si>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</si>
  <si>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</si>
  <si>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</si>
  <si>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</si>
  <si>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</si>
  <si>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</si>
  <si>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</si>
  <si>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</si>
  <si>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</si>
  <si>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</si>
  <si>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</si>
  <si>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</si>
  <si>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</si>
  <si>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</si>
  <si>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</si>
  <si>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</si>
  <si>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</si>
  <si>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</si>
  <si>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</si>
  <si>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</si>
  <si>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</si>
  <si>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</si>
  <si>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</si>
  <si>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</si>
  <si>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</si>
  <si>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</si>
  <si>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</si>
  <si>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</si>
  <si>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</si>
  <si>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</si>
  <si>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</si>
  <si>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</si>
  <si>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</si>
  <si>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</si>
  <si>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</si>
  <si>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</si>
  <si>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</si>
  <si>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</si>
  <si>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</si>
  <si>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</si>
  <si>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</si>
  <si>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</si>
  <si>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</si>
  <si>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</si>
  <si>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</si>
  <si>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</si>
  <si>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</si>
  <si>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</si>
  <si>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</si>
  <si>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</si>
  <si>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</si>
  <si>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</si>
  <si>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</si>
  <si>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</si>
  <si>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</si>
  <si>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</si>
  <si>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</si>
  <si>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ТРАНССТРОЙ - БУРГАС АД</t>
  </si>
  <si>
    <t>Трансстрой Ойл Пайплайн ЕООД</t>
  </si>
  <si>
    <t>Трансстррой консулт ЕООД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</si>
  <si>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</si>
  <si>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>Съставител: А. Стойкова</t>
  </si>
  <si>
    <t>А. Стойкова</t>
  </si>
  <si>
    <t>Предходен период 30.09.2011</t>
  </si>
  <si>
    <t xml:space="preserve">                     Съставител: А. Стойкова</t>
  </si>
  <si>
    <t>Текущ период 31.12.2012</t>
  </si>
  <si>
    <t>4. Вземания по предоставени търг. заеми</t>
  </si>
  <si>
    <t>други инвестиции, държани до наст. на падеж</t>
  </si>
  <si>
    <t>1. Финанс.активи,държани за търгуване в т.ч.</t>
  </si>
  <si>
    <t>Ръководител: Н. Милев</t>
  </si>
  <si>
    <t>към 31.12.2013 год.</t>
  </si>
  <si>
    <t>Н. Милев</t>
  </si>
  <si>
    <t>Н.Милев</t>
  </si>
  <si>
    <t>Дата на съставяне: 24.03.2014г</t>
  </si>
  <si>
    <t>Дата на съставяне: 24.03.2014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</si>
</sst>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0.00"/>
  </numFmts>
  <fonts count="27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  <font>
      <sz val="11"/>
      <color indexed="10"/>
      <name val="Times New Roman"/>
      <family val="1"/>
    </font>
    <font>
      <b/>
      <sz val="8"/>
      <name val="Tahoma"/>
      <family val="0"/>
    </font>
    <font>
      <sz val="9"/>
      <color indexed="8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5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vertical="top" wrapText="1"/>
      <protection locked="0"/>
    </xf>
    <xf numFmtId="0" fontId="6" fillId="0" borderId="0" xfId="28" applyFont="1" applyAlignment="1" applyProtection="1">
      <alignment vertical="top"/>
      <protection locked="0"/>
    </xf>
    <xf numFmtId="0" fontId="7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center" vertical="top" wrapText="1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1" xfId="28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/>
      <protection locked="0"/>
    </xf>
    <xf numFmtId="0" fontId="6" fillId="0" borderId="1" xfId="28" applyFont="1" applyBorder="1" applyAlignment="1" applyProtection="1">
      <alignment vertical="top"/>
      <protection locked="0"/>
    </xf>
    <xf numFmtId="0" fontId="7" fillId="0" borderId="1" xfId="26" applyFont="1" applyBorder="1" applyAlignment="1" applyProtection="1">
      <alignment vertical="top"/>
      <protection locked="0"/>
    </xf>
    <xf numFmtId="14" fontId="5" fillId="0" borderId="1" xfId="28" applyNumberFormat="1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wrapText="1"/>
      <protection locked="0"/>
    </xf>
    <xf numFmtId="0" fontId="5" fillId="0" borderId="0" xfId="28" applyFont="1" applyBorder="1" applyAlignment="1" applyProtection="1">
      <alignment horizontal="center" vertical="top"/>
      <protection locked="0"/>
    </xf>
    <xf numFmtId="0" fontId="5" fillId="0" borderId="2" xfId="28" applyFont="1" applyBorder="1" applyAlignment="1" applyProtection="1">
      <alignment horizontal="center" vertical="center"/>
      <protection/>
    </xf>
    <xf numFmtId="0" fontId="5" fillId="0" borderId="3" xfId="28" applyFont="1" applyBorder="1" applyAlignment="1" applyProtection="1">
      <alignment horizontal="center" vertical="top" wrapText="1"/>
      <protection/>
    </xf>
    <xf numFmtId="14" fontId="5" fillId="0" borderId="3" xfId="28" applyNumberFormat="1" applyFont="1" applyBorder="1" applyAlignment="1" applyProtection="1">
      <alignment horizontal="center" vertical="top" wrapText="1"/>
      <protection/>
    </xf>
    <xf numFmtId="49" fontId="5" fillId="0" borderId="3" xfId="28" applyNumberFormat="1" applyFont="1" applyBorder="1" applyAlignment="1" applyProtection="1">
      <alignment horizontal="center" vertical="center" wrapText="1"/>
      <protection/>
    </xf>
    <xf numFmtId="14" fontId="5" fillId="0" borderId="4" xfId="28" applyNumberFormat="1" applyFont="1" applyBorder="1" applyAlignment="1" applyProtection="1">
      <alignment horizontal="center" vertical="top" wrapText="1"/>
      <protection/>
    </xf>
    <xf numFmtId="0" fontId="5" fillId="0" borderId="5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horizontal="center" vertical="top" wrapText="1"/>
      <protection/>
    </xf>
    <xf numFmtId="49" fontId="5" fillId="0" borderId="1" xfId="28" applyNumberFormat="1" applyFont="1" applyBorder="1" applyAlignment="1" applyProtection="1">
      <alignment horizontal="center" vertical="center" wrapText="1"/>
      <protection/>
    </xf>
    <xf numFmtId="0" fontId="5" fillId="0" borderId="6" xfId="28" applyFont="1" applyBorder="1" applyAlignment="1" applyProtection="1">
      <alignment horizontal="center" vertical="top" wrapText="1"/>
      <protection/>
    </xf>
    <xf numFmtId="0" fontId="8" fillId="2" borderId="7" xfId="28" applyFont="1" applyFill="1" applyBorder="1" applyAlignment="1" applyProtection="1">
      <alignment horizontal="left"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0" fontId="6" fillId="0" borderId="1" xfId="28" applyFont="1" applyBorder="1" applyAlignment="1" applyProtection="1">
      <alignment vertical="top" wrapText="1"/>
      <protection/>
    </xf>
    <xf numFmtId="0" fontId="8" fillId="2" borderId="1" xfId="28" applyFont="1" applyFill="1" applyBorder="1" applyAlignment="1" applyProtection="1">
      <alignment horizontal="left" vertical="top" wrapText="1"/>
      <protection/>
    </xf>
    <xf numFmtId="49" fontId="5" fillId="3" borderId="8" xfId="28" applyNumberFormat="1" applyFont="1" applyFill="1" applyBorder="1" applyAlignment="1" applyProtection="1">
      <alignment horizontal="right" vertical="top" wrapText="1"/>
      <protection/>
    </xf>
    <xf numFmtId="0" fontId="7" fillId="3" borderId="9" xfId="26" applyFont="1" applyFill="1" applyBorder="1" applyAlignment="1" applyProtection="1">
      <alignment vertical="top" wrapText="1"/>
      <protection/>
    </xf>
    <xf numFmtId="0" fontId="7" fillId="3" borderId="10" xfId="26" applyFont="1" applyFill="1" applyBorder="1" applyAlignment="1" applyProtection="1">
      <alignment vertical="top" wrapText="1"/>
      <protection/>
    </xf>
    <xf numFmtId="0" fontId="9" fillId="2" borderId="5" xfId="28" applyFont="1" applyFill="1" applyBorder="1" applyAlignment="1" applyProtection="1">
      <alignment vertical="top" wrapText="1"/>
      <protection/>
    </xf>
    <xf numFmtId="0" fontId="6" fillId="0" borderId="1" xfId="28" applyFont="1" applyBorder="1" applyAlignment="1" applyProtection="1">
      <alignment horizontal="right" vertical="top" wrapText="1"/>
      <protection/>
    </xf>
    <xf numFmtId="0" fontId="9" fillId="2" borderId="1" xfId="28" applyFont="1" applyFill="1" applyBorder="1" applyAlignment="1" applyProtection="1">
      <alignment vertical="top" wrapText="1"/>
      <protection/>
    </xf>
    <xf numFmtId="0" fontId="7" fillId="3" borderId="11" xfId="26" applyFont="1" applyFill="1" applyBorder="1" applyAlignment="1" applyProtection="1">
      <alignment vertical="top" wrapText="1"/>
      <protection/>
    </xf>
    <xf numFmtId="0" fontId="7" fillId="3" borderId="12" xfId="26" applyFont="1" applyFill="1" applyBorder="1" applyAlignment="1" applyProtection="1">
      <alignment vertical="top" wrapText="1"/>
      <protection/>
    </xf>
    <xf numFmtId="0" fontId="7" fillId="3" borderId="13" xfId="26" applyFont="1" applyFill="1" applyBorder="1" applyAlignment="1" applyProtection="1">
      <alignment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14" xfId="28" applyNumberFormat="1" applyFont="1" applyFill="1" applyBorder="1" applyAlignment="1" applyProtection="1">
      <alignment vertical="top" wrapText="1"/>
      <protection locked="0"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6" xfId="28" applyNumberFormat="1" applyFont="1" applyFill="1" applyBorder="1" applyAlignment="1" applyProtection="1">
      <alignment vertical="top" wrapText="1"/>
      <protection locked="0"/>
    </xf>
    <xf numFmtId="1" fontId="6" fillId="5" borderId="6" xfId="28" applyNumberFormat="1" applyFont="1" applyFill="1" applyBorder="1" applyAlignment="1" applyProtection="1">
      <alignment vertical="top" wrapText="1"/>
      <protection locked="0"/>
    </xf>
    <xf numFmtId="0" fontId="9" fillId="2" borderId="1" xfId="28" applyFont="1" applyFill="1" applyBorder="1" applyAlignment="1" applyProtection="1">
      <alignment vertical="top"/>
      <protection/>
    </xf>
    <xf numFmtId="1" fontId="6" fillId="6" borderId="6" xfId="28" applyNumberFormat="1" applyFont="1" applyFill="1" applyBorder="1" applyAlignment="1" applyProtection="1">
      <alignment vertical="top" wrapText="1"/>
      <protection locked="0"/>
    </xf>
    <xf numFmtId="49" fontId="7" fillId="0" borderId="1" xfId="28" applyNumberFormat="1" applyFont="1" applyFill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6" xfId="28" applyNumberFormat="1" applyFont="1" applyBorder="1" applyAlignment="1" applyProtection="1">
      <alignment vertical="top" wrapText="1"/>
      <protection/>
    </xf>
    <xf numFmtId="0" fontId="7" fillId="0" borderId="0" xfId="28" applyFont="1" applyAlignment="1" applyProtection="1">
      <alignment vertical="top"/>
      <protection/>
    </xf>
    <xf numFmtId="1" fontId="11" fillId="0" borderId="14" xfId="28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vertical="top" wrapText="1"/>
      <protection/>
    </xf>
    <xf numFmtId="49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14" xfId="28" applyNumberFormat="1" applyFont="1" applyBorder="1" applyAlignment="1" applyProtection="1">
      <alignment vertical="top" wrapText="1"/>
      <protection/>
    </xf>
    <xf numFmtId="1" fontId="6" fillId="7" borderId="6" xfId="28" applyNumberFormat="1" applyFont="1" applyFill="1" applyBorder="1" applyAlignment="1" applyProtection="1">
      <alignment vertical="top" wrapText="1"/>
      <protection locked="0"/>
    </xf>
    <xf numFmtId="49" fontId="10" fillId="0" borderId="1" xfId="28" applyNumberFormat="1" applyFont="1" applyFill="1" applyBorder="1" applyAlignment="1" applyProtection="1">
      <alignment horizontal="right" vertical="top" wrapText="1"/>
      <protection/>
    </xf>
    <xf numFmtId="1" fontId="9" fillId="2" borderId="1" xfId="28" applyNumberFormat="1" applyFont="1" applyFill="1" applyBorder="1" applyAlignment="1" applyProtection="1">
      <alignment vertical="top" wrapText="1"/>
      <protection/>
    </xf>
    <xf numFmtId="1" fontId="6" fillId="0" borderId="6" xfId="28" applyNumberFormat="1" applyFont="1" applyFill="1" applyBorder="1" applyAlignment="1" applyProtection="1">
      <alignment vertical="top" wrapText="1"/>
      <protection/>
    </xf>
    <xf numFmtId="1" fontId="7" fillId="0" borderId="0" xfId="28" applyNumberFormat="1" applyFont="1" applyAlignment="1" applyProtection="1">
      <alignment vertical="top"/>
      <protection/>
    </xf>
    <xf numFmtId="1" fontId="6" fillId="0" borderId="1" xfId="28" applyNumberFormat="1" applyFont="1" applyBorder="1" applyAlignment="1" applyProtection="1">
      <alignment vertical="top" wrapText="1"/>
      <protection/>
    </xf>
    <xf numFmtId="1" fontId="9" fillId="2" borderId="1" xfId="28" applyNumberFormat="1" applyFont="1" applyFill="1" applyBorder="1" applyAlignment="1" applyProtection="1">
      <alignment vertical="top"/>
      <protection/>
    </xf>
    <xf numFmtId="1" fontId="7" fillId="0" borderId="0" xfId="28" applyNumberFormat="1" applyFont="1" applyAlignment="1">
      <alignment vertical="top"/>
      <protection/>
    </xf>
    <xf numFmtId="1" fontId="6" fillId="6" borderId="14" xfId="28" applyNumberFormat="1" applyFont="1" applyFill="1" applyBorder="1" applyAlignment="1" applyProtection="1">
      <alignment vertical="top" wrapText="1"/>
      <protection locked="0"/>
    </xf>
    <xf numFmtId="1" fontId="12" fillId="0" borderId="8" xfId="28" applyNumberFormat="1" applyFont="1" applyBorder="1" applyAlignment="1" applyProtection="1">
      <alignment horizontal="right" vertical="top" wrapText="1"/>
      <protection/>
    </xf>
    <xf numFmtId="1" fontId="7" fillId="0" borderId="9" xfId="26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 wrapText="1"/>
      <protection/>
    </xf>
    <xf numFmtId="1" fontId="7" fillId="0" borderId="11" xfId="26" applyNumberFormat="1" applyFont="1" applyBorder="1" applyAlignment="1" applyProtection="1">
      <alignment vertical="top" wrapText="1"/>
      <protection/>
    </xf>
    <xf numFmtId="1" fontId="7" fillId="0" borderId="12" xfId="26" applyNumberFormat="1" applyFont="1" applyBorder="1" applyAlignment="1" applyProtection="1">
      <alignment vertical="top" wrapText="1"/>
      <protection/>
    </xf>
    <xf numFmtId="1" fontId="12" fillId="0" borderId="1" xfId="28" applyNumberFormat="1" applyFont="1" applyBorder="1" applyAlignment="1" applyProtection="1">
      <alignment horizontal="right" vertical="top" wrapText="1"/>
      <protection/>
    </xf>
    <xf numFmtId="1" fontId="5" fillId="0" borderId="8" xfId="28" applyNumberFormat="1" applyFont="1" applyBorder="1" applyAlignment="1" applyProtection="1">
      <alignment horizontal="right" vertical="top" wrapText="1"/>
      <protection/>
    </xf>
    <xf numFmtId="0" fontId="9" fillId="2" borderId="1" xfId="26" applyFont="1" applyFill="1" applyBorder="1" applyAlignment="1" applyProtection="1">
      <alignment vertical="top"/>
      <protection/>
    </xf>
    <xf numFmtId="49" fontId="7" fillId="0" borderId="14" xfId="28" applyNumberFormat="1" applyFont="1" applyBorder="1" applyAlignment="1" applyProtection="1">
      <alignment horizontal="right" vertical="top" wrapText="1"/>
      <protection/>
    </xf>
    <xf numFmtId="1" fontId="6" fillId="0" borderId="8" xfId="28" applyNumberFormat="1" applyFont="1" applyBorder="1" applyAlignment="1" applyProtection="1">
      <alignment vertical="top" wrapText="1"/>
      <protection/>
    </xf>
    <xf numFmtId="1" fontId="8" fillId="2" borderId="1" xfId="28" applyNumberFormat="1" applyFont="1" applyFill="1" applyBorder="1" applyAlignment="1" applyProtection="1">
      <alignment vertical="top" wrapText="1"/>
      <protection/>
    </xf>
    <xf numFmtId="1" fontId="7" fillId="0" borderId="16" xfId="26" applyNumberFormat="1" applyFont="1" applyBorder="1" applyAlignment="1" applyProtection="1">
      <alignment vertical="top" wrapText="1"/>
      <protection/>
    </xf>
    <xf numFmtId="1" fontId="7" fillId="0" borderId="0" xfId="26" applyNumberFormat="1" applyFont="1" applyBorder="1" applyAlignment="1" applyProtection="1">
      <alignment vertical="top" wrapText="1"/>
      <protection/>
    </xf>
    <xf numFmtId="1" fontId="6" fillId="5" borderId="16" xfId="28" applyNumberFormat="1" applyFont="1" applyFill="1" applyBorder="1" applyAlignment="1" applyProtection="1">
      <alignment vertical="top" wrapText="1"/>
      <protection locked="0"/>
    </xf>
    <xf numFmtId="49" fontId="9" fillId="2" borderId="1" xfId="28" applyNumberFormat="1" applyFont="1" applyFill="1" applyBorder="1" applyAlignment="1" applyProtection="1">
      <alignment vertical="top"/>
      <protection/>
    </xf>
    <xf numFmtId="49" fontId="12" fillId="0" borderId="1" xfId="28" applyNumberFormat="1" applyFont="1" applyFill="1" applyBorder="1" applyAlignment="1" applyProtection="1">
      <alignment horizontal="right" vertical="top" wrapText="1"/>
      <protection/>
    </xf>
    <xf numFmtId="0" fontId="8" fillId="2" borderId="5" xfId="28" applyFont="1" applyFill="1" applyBorder="1" applyAlignment="1" applyProtection="1">
      <alignment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8" fillId="2" borderId="1" xfId="28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10" fillId="0" borderId="17" xfId="28" applyNumberFormat="1" applyFont="1" applyBorder="1" applyAlignment="1" applyProtection="1">
      <alignment horizontal="right" vertical="top" wrapText="1"/>
      <protection/>
    </xf>
    <xf numFmtId="1" fontId="6" fillId="0" borderId="18" xfId="28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/>
      <protection/>
    </xf>
    <xf numFmtId="1" fontId="10" fillId="0" borderId="19" xfId="28" applyNumberFormat="1" applyFont="1" applyBorder="1" applyAlignment="1" applyProtection="1">
      <alignment horizontal="right" vertical="top" wrapText="1"/>
      <protection/>
    </xf>
    <xf numFmtId="1" fontId="10" fillId="3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vertical="top" wrapText="1"/>
      <protection/>
    </xf>
    <xf numFmtId="1" fontId="5" fillId="0" borderId="6" xfId="28" applyNumberFormat="1" applyFont="1" applyBorder="1" applyAlignment="1" applyProtection="1">
      <alignment vertical="top" wrapText="1"/>
      <protection/>
    </xf>
    <xf numFmtId="1" fontId="7" fillId="3" borderId="1" xfId="26" applyNumberFormat="1" applyFont="1" applyFill="1" applyBorder="1" applyAlignment="1" applyProtection="1">
      <alignment vertical="top"/>
      <protection/>
    </xf>
    <xf numFmtId="1" fontId="7" fillId="0" borderId="1" xfId="26" applyNumberFormat="1" applyFont="1" applyBorder="1" applyAlignment="1" applyProtection="1">
      <alignment vertical="top"/>
      <protection/>
    </xf>
    <xf numFmtId="49" fontId="12" fillId="0" borderId="1" xfId="28" applyNumberFormat="1" applyFont="1" applyBorder="1" applyAlignment="1" applyProtection="1">
      <alignment horizontal="right" vertical="top" wrapText="1"/>
      <protection/>
    </xf>
    <xf numFmtId="0" fontId="8" fillId="2" borderId="20" xfId="28" applyFont="1" applyFill="1" applyBorder="1" applyAlignment="1" applyProtection="1">
      <alignment vertical="top" wrapText="1"/>
      <protection/>
    </xf>
    <xf numFmtId="49" fontId="12" fillId="0" borderId="21" xfId="28" applyNumberFormat="1" applyFont="1" applyBorder="1" applyAlignment="1" applyProtection="1">
      <alignment horizontal="right" vertical="top" wrapText="1"/>
      <protection/>
    </xf>
    <xf numFmtId="1" fontId="5" fillId="0" borderId="22" xfId="28" applyNumberFormat="1" applyFont="1" applyBorder="1" applyAlignment="1" applyProtection="1">
      <alignment vertical="top" wrapText="1"/>
      <protection/>
    </xf>
    <xf numFmtId="49" fontId="8" fillId="2" borderId="21" xfId="28" applyNumberFormat="1" applyFont="1" applyFill="1" applyBorder="1" applyAlignment="1" applyProtection="1">
      <alignment vertical="center" wrapText="1"/>
      <protection/>
    </xf>
    <xf numFmtId="1" fontId="12" fillId="0" borderId="21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Border="1" applyAlignment="1">
      <alignment vertical="top" wrapText="1"/>
      <protection/>
    </xf>
    <xf numFmtId="49" fontId="5" fillId="0" borderId="0" xfId="28" applyNumberFormat="1" applyFont="1" applyBorder="1" applyAlignment="1">
      <alignment vertical="top" wrapText="1"/>
      <protection/>
    </xf>
    <xf numFmtId="1" fontId="6" fillId="0" borderId="0" xfId="28" applyNumberFormat="1" applyFont="1" applyBorder="1" applyAlignment="1">
      <alignment vertical="top" wrapText="1"/>
      <protection/>
    </xf>
    <xf numFmtId="0" fontId="6" fillId="0" borderId="0" xfId="28" applyFont="1" applyAlignment="1">
      <alignment horizontal="left" vertical="top" wrapText="1"/>
      <protection/>
    </xf>
    <xf numFmtId="0" fontId="6" fillId="0" borderId="0" xfId="28" applyFont="1" applyAlignment="1">
      <alignment vertical="top" wrapText="1"/>
      <protection/>
    </xf>
    <xf numFmtId="0" fontId="6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vertical="top"/>
      <protection locked="0"/>
    </xf>
    <xf numFmtId="49" fontId="5" fillId="0" borderId="0" xfId="28" applyNumberFormat="1" applyFont="1" applyBorder="1" applyAlignment="1" applyProtection="1">
      <alignment vertical="top" wrapText="1"/>
      <protection locked="0"/>
    </xf>
    <xf numFmtId="1" fontId="6" fillId="0" borderId="0" xfId="28" applyNumberFormat="1" applyFont="1" applyBorder="1" applyAlignment="1" applyProtection="1">
      <alignment vertical="top" wrapText="1"/>
      <protection locked="0"/>
    </xf>
    <xf numFmtId="0" fontId="5" fillId="0" borderId="0" xfId="26" applyFont="1" applyBorder="1" applyAlignment="1" applyProtection="1">
      <alignment horizontal="left"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6" fillId="0" borderId="0" xfId="28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vertical="top"/>
      <protection locked="0"/>
    </xf>
    <xf numFmtId="1" fontId="7" fillId="0" borderId="0" xfId="28" applyNumberFormat="1" applyFont="1" applyAlignment="1" applyProtection="1">
      <alignment vertical="top" wrapText="1"/>
      <protection locked="0"/>
    </xf>
    <xf numFmtId="0" fontId="13" fillId="0" borderId="0" xfId="30" applyFont="1" applyBorder="1" applyAlignment="1" applyProtection="1">
      <alignment horizontal="centerContinuous" vertical="center" wrapText="1"/>
      <protection/>
    </xf>
    <xf numFmtId="0" fontId="14" fillId="0" borderId="0" xfId="30" applyFont="1" applyBorder="1" applyAlignment="1" applyProtection="1">
      <alignment horizontal="centerContinuous"/>
      <protection/>
    </xf>
    <xf numFmtId="0" fontId="14" fillId="0" borderId="23" xfId="30" applyFont="1" applyBorder="1" applyAlignment="1" applyProtection="1">
      <alignment horizontal="centerContinuous"/>
      <protection/>
    </xf>
    <xf numFmtId="0" fontId="14" fillId="0" borderId="0" xfId="30" applyFont="1" applyAlignment="1" applyProtection="1">
      <alignment horizontal="centerContinuous" wrapText="1"/>
      <protection/>
    </xf>
    <xf numFmtId="0" fontId="14" fillId="0" borderId="0" xfId="30" applyFont="1" applyProtection="1">
      <alignment/>
      <protection/>
    </xf>
    <xf numFmtId="0" fontId="14" fillId="0" borderId="0" xfId="30" applyFont="1">
      <alignment/>
      <protection/>
    </xf>
    <xf numFmtId="0" fontId="13" fillId="0" borderId="0" xfId="28" applyFont="1" applyBorder="1" applyAlignment="1" applyProtection="1">
      <alignment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6" fillId="0" borderId="0" xfId="28" applyFont="1" applyAlignment="1" applyProtection="1">
      <alignment vertical="top"/>
      <protection/>
    </xf>
    <xf numFmtId="0" fontId="6" fillId="0" borderId="0" xfId="28" applyFont="1" applyAlignment="1" applyProtection="1">
      <alignment vertical="top" wrapText="1"/>
      <protection/>
    </xf>
    <xf numFmtId="0" fontId="14" fillId="0" borderId="0" xfId="30" applyFont="1" applyBorder="1" applyAlignment="1" applyProtection="1">
      <alignment wrapText="1"/>
      <protection/>
    </xf>
    <xf numFmtId="0" fontId="13" fillId="0" borderId="0" xfId="30" applyFont="1" applyAlignment="1" applyProtection="1">
      <alignment horizontal="right"/>
      <protection/>
    </xf>
    <xf numFmtId="0" fontId="13" fillId="0" borderId="1" xfId="30" applyFont="1" applyBorder="1" applyAlignment="1" applyProtection="1">
      <alignment horizontal="center" vertical="center" wrapText="1"/>
      <protection/>
    </xf>
    <xf numFmtId="0" fontId="13" fillId="0" borderId="24" xfId="30" applyFont="1" applyBorder="1" applyAlignment="1" applyProtection="1">
      <alignment horizontal="center" vertical="center" wrapText="1"/>
      <protection/>
    </xf>
    <xf numFmtId="0" fontId="13" fillId="0" borderId="14" xfId="30" applyFont="1" applyBorder="1" applyAlignment="1" applyProtection="1">
      <alignment horizontal="center" vertical="center" wrapText="1"/>
      <protection/>
    </xf>
    <xf numFmtId="0" fontId="13" fillId="0" borderId="19" xfId="30" applyFont="1" applyBorder="1" applyAlignment="1" applyProtection="1">
      <alignment horizontal="center" vertic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wrapText="1"/>
      <protection/>
    </xf>
    <xf numFmtId="0" fontId="14" fillId="0" borderId="1" xfId="30" applyFont="1" applyBorder="1" applyProtection="1">
      <alignment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4" fillId="0" borderId="1" xfId="30" applyFont="1" applyFill="1" applyBorder="1" applyProtection="1">
      <alignment/>
      <protection/>
    </xf>
    <xf numFmtId="3" fontId="14" fillId="0" borderId="1" xfId="30" applyNumberFormat="1" applyFont="1" applyFill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vertical="center" wrapText="1"/>
      <protection/>
    </xf>
    <xf numFmtId="3" fontId="14" fillId="0" borderId="1" xfId="30" applyNumberFormat="1" applyFont="1" applyBorder="1" applyAlignment="1" applyProtection="1">
      <alignment horizontal="center" vertical="center"/>
      <protection/>
    </xf>
    <xf numFmtId="1" fontId="14" fillId="4" borderId="1" xfId="30" applyNumberFormat="1" applyFont="1" applyFill="1" applyBorder="1" applyAlignment="1" applyProtection="1">
      <alignment vertical="center"/>
      <protection locked="0"/>
    </xf>
    <xf numFmtId="49" fontId="14" fillId="0" borderId="1" xfId="30" applyNumberFormat="1" applyFont="1" applyBorder="1" applyAlignment="1" applyProtection="1">
      <alignment horizontal="center" wrapText="1"/>
      <protection/>
    </xf>
    <xf numFmtId="1" fontId="14" fillId="4" borderId="1" xfId="30" applyNumberFormat="1" applyFont="1" applyFill="1" applyBorder="1" applyProtection="1">
      <alignment/>
      <protection locked="0"/>
    </xf>
    <xf numFmtId="0" fontId="14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5" fillId="0" borderId="1" xfId="30" applyNumberFormat="1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center" wrapText="1"/>
      <protection/>
    </xf>
    <xf numFmtId="1" fontId="14" fillId="0" borderId="1" xfId="30" applyNumberFormat="1" applyFont="1" applyBorder="1" applyProtection="1">
      <alignment/>
      <protection/>
    </xf>
    <xf numFmtId="1" fontId="14" fillId="7" borderId="1" xfId="30" applyNumberFormat="1" applyFont="1" applyFill="1" applyBorder="1" applyAlignment="1" applyProtection="1">
      <alignment vertical="center"/>
      <protection locked="0"/>
    </xf>
    <xf numFmtId="0" fontId="15" fillId="0" borderId="1" xfId="30" applyFont="1" applyBorder="1" applyAlignment="1" applyProtection="1">
      <alignment horizontal="center" wrapText="1"/>
      <protection/>
    </xf>
    <xf numFmtId="1" fontId="14" fillId="5" borderId="1" xfId="30" applyNumberFormat="1" applyFont="1" applyFill="1" applyBorder="1" applyProtection="1">
      <alignment/>
      <protection locked="0"/>
    </xf>
    <xf numFmtId="0" fontId="14" fillId="0" borderId="1" xfId="30" applyFont="1" applyBorder="1" applyAlignment="1" applyProtection="1">
      <alignment horizontal="left" vertical="center" wrapText="1"/>
      <protection/>
    </xf>
    <xf numFmtId="1" fontId="14" fillId="5" borderId="1" xfId="30" applyNumberFormat="1" applyFont="1" applyFill="1" applyBorder="1" applyAlignment="1" applyProtection="1">
      <alignment vertical="center"/>
      <protection locked="0"/>
    </xf>
    <xf numFmtId="3" fontId="15" fillId="0" borderId="1" xfId="30" applyNumberFormat="1" applyFont="1" applyBorder="1" applyAlignment="1" applyProtection="1">
      <alignment horizontal="center" vertical="center"/>
      <protection/>
    </xf>
    <xf numFmtId="3" fontId="14" fillId="0" borderId="1" xfId="30" applyNumberFormat="1" applyFont="1" applyBorder="1" applyAlignment="1" applyProtection="1">
      <alignment vertical="center"/>
      <protection/>
    </xf>
    <xf numFmtId="1" fontId="14" fillId="0" borderId="1" xfId="30" applyNumberFormat="1" applyFont="1" applyBorder="1" applyAlignment="1" applyProtection="1">
      <alignment vertical="center"/>
      <protection/>
    </xf>
    <xf numFmtId="0" fontId="14" fillId="0" borderId="24" xfId="30" applyFont="1" applyBorder="1" applyAlignment="1" applyProtection="1">
      <alignment horizontal="center" vertical="center" wrapText="1"/>
      <protection/>
    </xf>
    <xf numFmtId="0" fontId="15" fillId="0" borderId="24" xfId="30" applyFont="1" applyBorder="1" applyAlignment="1" applyProtection="1">
      <alignment horizontal="center" vertical="center" wrapText="1"/>
      <protection/>
    </xf>
    <xf numFmtId="3" fontId="14" fillId="0" borderId="1" xfId="30" applyNumberFormat="1" applyFont="1" applyBorder="1" applyProtection="1">
      <alignment/>
      <protection/>
    </xf>
    <xf numFmtId="0" fontId="15" fillId="0" borderId="1" xfId="30" applyFont="1" applyBorder="1" applyAlignment="1" applyProtection="1">
      <alignment horizontal="left" vertical="center" wrapText="1"/>
      <protection/>
    </xf>
    <xf numFmtId="0" fontId="15" fillId="0" borderId="24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0" fontId="16" fillId="0" borderId="1" xfId="30" applyFont="1" applyBorder="1" applyAlignment="1" applyProtection="1">
      <alignment vertical="center" wrapText="1"/>
      <protection/>
    </xf>
    <xf numFmtId="0" fontId="14" fillId="0" borderId="5" xfId="30" applyFont="1" applyBorder="1" applyAlignment="1" applyProtection="1">
      <alignment vertical="center" wrapText="1"/>
      <protection/>
    </xf>
    <xf numFmtId="49" fontId="14" fillId="0" borderId="24" xfId="30" applyNumberFormat="1" applyFont="1" applyBorder="1" applyAlignment="1" applyProtection="1">
      <alignment horizontal="center" vertical="center" wrapText="1"/>
      <protection/>
    </xf>
    <xf numFmtId="1" fontId="13" fillId="7" borderId="1" xfId="30" applyNumberFormat="1" applyFont="1" applyFill="1" applyBorder="1" applyAlignment="1" applyProtection="1">
      <alignment vertical="center"/>
      <protection locked="0"/>
    </xf>
    <xf numFmtId="0" fontId="14" fillId="0" borderId="1" xfId="30" applyFont="1" applyBorder="1" applyAlignment="1" applyProtection="1">
      <alignment horizontal="centerContinuous" wrapText="1"/>
      <protection/>
    </xf>
    <xf numFmtId="0" fontId="14" fillId="0" borderId="15" xfId="30" applyFont="1" applyBorder="1" applyAlignment="1" applyProtection="1">
      <alignment vertical="center" wrapText="1"/>
      <protection/>
    </xf>
    <xf numFmtId="1" fontId="13" fillId="4" borderId="24" xfId="30" applyNumberFormat="1" applyFont="1" applyFill="1" applyBorder="1" applyAlignment="1" applyProtection="1">
      <alignment vertical="center"/>
      <protection locked="0"/>
    </xf>
    <xf numFmtId="0" fontId="13" fillId="0" borderId="14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24" xfId="30" applyNumberFormat="1" applyFont="1" applyFill="1" applyBorder="1" applyAlignment="1" applyProtection="1">
      <alignment vertical="center"/>
      <protection/>
    </xf>
    <xf numFmtId="0" fontId="17" fillId="0" borderId="1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Continuous" wrapText="1"/>
      <protection/>
    </xf>
    <xf numFmtId="3" fontId="14" fillId="0" borderId="1" xfId="30" applyNumberFormat="1" applyFont="1" applyFill="1" applyBorder="1" applyProtection="1">
      <alignment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49" fontId="18" fillId="0" borderId="1" xfId="30" applyNumberFormat="1" applyFont="1" applyBorder="1" applyAlignment="1" applyProtection="1">
      <alignment horizontal="centerContinuous" wrapText="1"/>
      <protection/>
    </xf>
    <xf numFmtId="0" fontId="13" fillId="0" borderId="0" xfId="30" applyFont="1" applyBorder="1" applyAlignment="1" applyProtection="1">
      <alignment wrapText="1"/>
      <protection locked="0"/>
    </xf>
    <xf numFmtId="1" fontId="14" fillId="0" borderId="0" xfId="30" applyNumberFormat="1" applyFont="1" applyBorder="1" applyProtection="1">
      <alignment/>
      <protection locked="0"/>
    </xf>
    <xf numFmtId="0" fontId="13" fillId="0" borderId="0" xfId="30" applyFont="1" applyBorder="1" applyAlignment="1" applyProtection="1">
      <alignment horizontal="right" vertical="center" wrapText="1"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26" applyFont="1" applyBorder="1" applyAlignment="1" applyProtection="1">
      <alignment horizontal="right" vertical="top"/>
      <protection/>
    </xf>
    <xf numFmtId="14" fontId="13" fillId="0" borderId="0" xfId="26" applyNumberFormat="1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>
      <alignment vertical="center" wrapText="1"/>
      <protection/>
    </xf>
    <xf numFmtId="0" fontId="19" fillId="0" borderId="0" xfId="30" applyFont="1" applyBorder="1" applyAlignment="1" applyProtection="1">
      <alignment vertical="center" wrapText="1"/>
      <protection locked="0"/>
    </xf>
    <xf numFmtId="1" fontId="14" fillId="0" borderId="0" xfId="30" applyNumberFormat="1" applyFont="1" applyProtection="1">
      <alignment/>
      <protection locked="0"/>
    </xf>
    <xf numFmtId="0" fontId="13" fillId="0" borderId="0" xfId="28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wrapText="1"/>
      <protection/>
    </xf>
    <xf numFmtId="1" fontId="14" fillId="0" borderId="0" xfId="30" applyNumberFormat="1" applyFont="1" applyBorder="1">
      <alignment/>
      <protection/>
    </xf>
    <xf numFmtId="1" fontId="14" fillId="0" borderId="0" xfId="30" applyNumberFormat="1" applyFont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Alignment="1">
      <alignment wrapText="1"/>
      <protection/>
    </xf>
    <xf numFmtId="0" fontId="14" fillId="0" borderId="0" xfId="29" applyFont="1" applyAlignment="1" applyProtection="1">
      <alignment wrapText="1"/>
      <protection locked="0"/>
    </xf>
    <xf numFmtId="0" fontId="14" fillId="0" borderId="0" xfId="29" applyFont="1" applyFill="1" applyAlignment="1" applyProtection="1">
      <alignment wrapText="1"/>
      <protection locked="0"/>
    </xf>
    <xf numFmtId="0" fontId="14" fillId="0" borderId="0" xfId="29" applyFont="1" applyAlignment="1" applyProtection="1">
      <alignment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0" xfId="29" applyFont="1" applyFill="1" applyBorder="1" applyAlignment="1" applyProtection="1">
      <alignment horizontal="centerContinuous" vertical="center" wrapText="1"/>
      <protection locked="0"/>
    </xf>
    <xf numFmtId="0" fontId="14" fillId="0" borderId="0" xfId="29" applyFont="1" applyAlignment="1" applyProtection="1">
      <alignment horizontal="centerContinuous"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/>
    </xf>
    <xf numFmtId="0" fontId="13" fillId="0" borderId="0" xfId="29" applyFont="1" applyFill="1" applyBorder="1" applyAlignment="1" applyProtection="1">
      <alignment horizontal="centerContinuous" vertical="center" wrapText="1"/>
      <protection/>
    </xf>
    <xf numFmtId="0" fontId="14" fillId="0" borderId="0" xfId="29" applyFont="1" applyAlignment="1" applyProtection="1">
      <alignment horizontal="center" wrapText="1"/>
      <protection/>
    </xf>
    <xf numFmtId="0" fontId="13" fillId="0" borderId="0" xfId="28" applyFont="1" applyBorder="1" applyAlignment="1" applyProtection="1">
      <alignment horizontal="left" vertical="top"/>
      <protection/>
    </xf>
    <xf numFmtId="0" fontId="6" fillId="0" borderId="0" xfId="28" applyFont="1" applyFill="1" applyAlignment="1" applyProtection="1">
      <alignment vertical="top"/>
      <protection/>
    </xf>
    <xf numFmtId="0" fontId="6" fillId="0" borderId="0" xfId="28" applyFont="1" applyFill="1" applyAlignment="1" applyProtection="1">
      <alignment horizontal="right" vertical="top" wrapText="1"/>
      <protection/>
    </xf>
    <xf numFmtId="0" fontId="13" fillId="0" borderId="0" xfId="28" applyFont="1" applyBorder="1" applyAlignment="1" applyProtection="1">
      <alignment vertical="top"/>
      <protection/>
    </xf>
    <xf numFmtId="184" fontId="13" fillId="0" borderId="0" xfId="28" applyNumberFormat="1" applyFont="1" applyBorder="1" applyAlignment="1" applyProtection="1">
      <alignment horizontal="left" vertical="top"/>
      <protection/>
    </xf>
    <xf numFmtId="0" fontId="13" fillId="0" borderId="0" xfId="28" applyFont="1" applyFill="1" applyBorder="1" applyAlignment="1" applyProtection="1">
      <alignment vertical="top" wrapText="1"/>
      <protection/>
    </xf>
    <xf numFmtId="0" fontId="13" fillId="0" borderId="0" xfId="29" applyFont="1" applyFill="1" applyBorder="1" applyAlignment="1" applyProtection="1">
      <alignment horizontal="right" vertical="center" wrapText="1"/>
      <protection/>
    </xf>
    <xf numFmtId="0" fontId="13" fillId="0" borderId="0" xfId="29" applyFont="1" applyAlignment="1" applyProtection="1">
      <alignment wrapText="1"/>
      <protection/>
    </xf>
    <xf numFmtId="0" fontId="13" fillId="0" borderId="1" xfId="29" applyFont="1" applyBorder="1" applyAlignment="1" applyProtection="1">
      <alignment horizontal="center" vertical="center" wrapText="1"/>
      <protection/>
    </xf>
    <xf numFmtId="14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4" fillId="0" borderId="0" xfId="29" applyFont="1" applyBorder="1" applyAlignment="1" applyProtection="1">
      <alignment horizontal="center" wrapText="1"/>
      <protection/>
    </xf>
    <xf numFmtId="49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3" fontId="14" fillId="0" borderId="1" xfId="29" applyNumberFormat="1" applyFont="1" applyFill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/>
    </xf>
    <xf numFmtId="0" fontId="14" fillId="0" borderId="1" xfId="29" applyFont="1" applyBorder="1" applyAlignment="1" applyProtection="1">
      <alignment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" fontId="14" fillId="7" borderId="1" xfId="29" applyNumberFormat="1" applyFont="1" applyFill="1" applyBorder="1" applyAlignment="1" applyProtection="1">
      <alignment wrapText="1"/>
      <protection locked="0"/>
    </xf>
    <xf numFmtId="1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Alignment="1" applyProtection="1">
      <alignment wrapText="1"/>
      <protection/>
    </xf>
    <xf numFmtId="0" fontId="14" fillId="0" borderId="1" xfId="29" applyFont="1" applyFill="1" applyBorder="1" applyAlignment="1" applyProtection="1">
      <alignment wrapText="1"/>
      <protection/>
    </xf>
    <xf numFmtId="49" fontId="14" fillId="0" borderId="1" xfId="29" applyNumberFormat="1" applyFont="1" applyFill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right"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4" fillId="0" borderId="1" xfId="29" applyNumberFormat="1" applyFont="1" applyFill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1" fontId="14" fillId="4" borderId="1" xfId="29" applyNumberFormat="1" applyFont="1" applyFill="1" applyBorder="1" applyAlignment="1" applyProtection="1">
      <alignment wrapText="1"/>
      <protection locked="0"/>
    </xf>
    <xf numFmtId="1" fontId="14" fillId="5" borderId="1" xfId="29" applyNumberFormat="1" applyFont="1" applyFill="1" applyBorder="1" applyAlignment="1" applyProtection="1">
      <alignment wrapText="1"/>
      <protection locked="0"/>
    </xf>
    <xf numFmtId="49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Fill="1" applyBorder="1" applyAlignment="1" applyProtection="1">
      <alignment wrapText="1"/>
      <protection/>
    </xf>
    <xf numFmtId="0" fontId="13" fillId="0" borderId="0" xfId="26" applyFont="1" applyAlignment="1" applyProtection="1">
      <alignment horizontal="left" vertical="top"/>
      <protection locked="0"/>
    </xf>
    <xf numFmtId="49" fontId="13" fillId="0" borderId="0" xfId="26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horizontal="right" vertical="top" wrapText="1"/>
      <protection locked="0"/>
    </xf>
    <xf numFmtId="0" fontId="13" fillId="0" borderId="0" xfId="29" applyFont="1" applyAlignment="1" applyProtection="1">
      <alignment horizontal="center"/>
      <protection/>
    </xf>
    <xf numFmtId="0" fontId="14" fillId="0" borderId="0" xfId="29" applyFont="1" applyFill="1" applyAlignment="1" applyProtection="1">
      <alignment wrapText="1"/>
      <protection/>
    </xf>
    <xf numFmtId="0" fontId="14" fillId="0" borderId="0" xfId="31" applyFont="1">
      <alignment/>
      <protection/>
    </xf>
    <xf numFmtId="0" fontId="13" fillId="0" borderId="0" xfId="31" applyFont="1">
      <alignment/>
      <protection/>
    </xf>
    <xf numFmtId="0" fontId="13" fillId="0" borderId="0" xfId="31" applyFont="1" applyAlignment="1" applyProtection="1">
      <alignment horizontal="centerContinuous" wrapText="1"/>
      <protection/>
    </xf>
    <xf numFmtId="49" fontId="13" fillId="0" borderId="0" xfId="31" applyNumberFormat="1" applyFont="1" applyAlignment="1" applyProtection="1">
      <alignment horizontal="center" wrapText="1"/>
      <protection/>
    </xf>
    <xf numFmtId="0" fontId="13" fillId="0" borderId="0" xfId="31" applyFont="1" applyAlignment="1" applyProtection="1">
      <alignment horizontal="centerContinuous"/>
      <protection/>
    </xf>
    <xf numFmtId="0" fontId="14" fillId="0" borderId="0" xfId="31" applyFont="1" applyProtection="1">
      <alignment/>
      <protection/>
    </xf>
    <xf numFmtId="0" fontId="6" fillId="0" borderId="0" xfId="31" applyFont="1" applyAlignment="1" applyProtection="1">
      <alignment horizontal="left"/>
      <protection/>
    </xf>
    <xf numFmtId="0" fontId="13" fillId="0" borderId="0" xfId="31" applyFont="1" applyBorder="1" applyAlignment="1" applyProtection="1">
      <alignment horizontal="left" vertical="center" wrapText="1"/>
      <protection/>
    </xf>
    <xf numFmtId="0" fontId="13" fillId="0" borderId="0" xfId="31" applyFont="1" applyAlignment="1">
      <alignment/>
      <protection/>
    </xf>
    <xf numFmtId="0" fontId="13" fillId="0" borderId="0" xfId="31" applyFont="1" applyBorder="1" applyAlignment="1" applyProtection="1">
      <alignment horizontal="left" vertical="top" wrapText="1"/>
      <protection/>
    </xf>
    <xf numFmtId="0" fontId="13" fillId="0" borderId="0" xfId="31" applyFont="1" applyProtection="1">
      <alignment/>
      <protection/>
    </xf>
    <xf numFmtId="0" fontId="13" fillId="0" borderId="0" xfId="29" applyFont="1" applyAlignment="1" applyProtection="1">
      <alignment horizontal="right" wrapText="1"/>
      <protection/>
    </xf>
    <xf numFmtId="0" fontId="13" fillId="0" borderId="0" xfId="29" applyFont="1" applyAlignment="1">
      <alignment wrapText="1"/>
      <protection/>
    </xf>
    <xf numFmtId="0" fontId="13" fillId="0" borderId="8" xfId="31" applyFont="1" applyBorder="1" applyAlignment="1">
      <alignment horizontal="centerContinuous" vertical="center" wrapText="1"/>
      <protection/>
    </xf>
    <xf numFmtId="49" fontId="13" fillId="0" borderId="8" xfId="31" applyNumberFormat="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centerContinuous" vertical="center" wrapText="1"/>
      <protection/>
    </xf>
    <xf numFmtId="0" fontId="13" fillId="0" borderId="24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Continuous" vertical="center" wrapText="1"/>
      <protection/>
    </xf>
    <xf numFmtId="0" fontId="13" fillId="0" borderId="14" xfId="3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left" vertical="center" wrapText="1"/>
      <protection/>
    </xf>
    <xf numFmtId="0" fontId="13" fillId="3" borderId="17" xfId="31" applyFont="1" applyFill="1" applyBorder="1" applyAlignment="1">
      <alignment horizontal="centerContinuous" vertical="center" wrapText="1"/>
      <protection/>
    </xf>
    <xf numFmtId="0" fontId="13" fillId="0" borderId="0" xfId="31" applyFont="1" applyBorder="1" applyAlignment="1">
      <alignment horizontal="centerContinuous" vertical="center" wrapText="1"/>
      <protection/>
    </xf>
    <xf numFmtId="0" fontId="13" fillId="0" borderId="0" xfId="31" applyFont="1" applyAlignment="1">
      <alignment horizontal="center" vertical="center" wrapText="1"/>
      <protection/>
    </xf>
    <xf numFmtId="0" fontId="13" fillId="0" borderId="16" xfId="31" applyFont="1" applyBorder="1" applyAlignment="1">
      <alignment horizontal="center" vertical="center" wrapText="1"/>
      <protection/>
    </xf>
    <xf numFmtId="49" fontId="13" fillId="0" borderId="16" xfId="31" applyNumberFormat="1" applyFont="1" applyBorder="1" applyAlignment="1">
      <alignment horizontal="centerContinuous" vertical="center" wrapText="1"/>
      <protection/>
    </xf>
    <xf numFmtId="0" fontId="13" fillId="0" borderId="25" xfId="31" applyFont="1" applyBorder="1" applyAlignment="1">
      <alignment horizontal="centerContinuous" vertical="center" wrapText="1"/>
      <protection/>
    </xf>
    <xf numFmtId="0" fontId="13" fillId="0" borderId="26" xfId="31" applyFont="1" applyBorder="1" applyAlignment="1">
      <alignment horizontal="centerContinuous" vertical="center" wrapText="1"/>
      <protection/>
    </xf>
    <xf numFmtId="0" fontId="13" fillId="0" borderId="8" xfId="31" applyFont="1" applyBorder="1" applyAlignment="1">
      <alignment horizontal="left" vertical="center" wrapText="1"/>
      <protection/>
    </xf>
    <xf numFmtId="0" fontId="13" fillId="3" borderId="25" xfId="31" applyFont="1" applyFill="1" applyBorder="1" applyAlignment="1">
      <alignment horizontal="center" vertical="center" wrapText="1"/>
      <protection/>
    </xf>
    <xf numFmtId="0" fontId="13" fillId="0" borderId="11" xfId="31" applyFont="1" applyBorder="1" applyAlignment="1">
      <alignment horizontal="centerContinuous" vertical="center" wrapText="1"/>
      <protection/>
    </xf>
    <xf numFmtId="0" fontId="7" fillId="0" borderId="11" xfId="26" applyFont="1" applyBorder="1" applyAlignment="1">
      <alignment horizontal="centerContinuous" vertical="center" wrapText="1"/>
      <protection/>
    </xf>
    <xf numFmtId="0" fontId="13" fillId="0" borderId="19" xfId="31" applyFont="1" applyBorder="1" applyAlignment="1">
      <alignment horizontal="centerContinuous" vertical="center" wrapText="1"/>
      <protection/>
    </xf>
    <xf numFmtId="0" fontId="13" fillId="0" borderId="27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" vertical="center" wrapText="1"/>
      <protection/>
    </xf>
    <xf numFmtId="0" fontId="7" fillId="0" borderId="11" xfId="26" applyFont="1" applyBorder="1" applyAlignment="1">
      <alignment vertical="center" wrapText="1"/>
      <protection/>
    </xf>
    <xf numFmtId="0" fontId="13" fillId="3" borderId="19" xfId="31" applyFont="1" applyFill="1" applyBorder="1" applyAlignment="1">
      <alignment horizontal="centerContinuous" vertical="center" wrapText="1"/>
      <protection/>
    </xf>
    <xf numFmtId="49" fontId="13" fillId="0" borderId="19" xfId="31" applyNumberFormat="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3" fillId="0" borderId="19" xfId="31" applyFont="1" applyFill="1" applyBorder="1" applyAlignment="1">
      <alignment horizontal="center" vertical="center" wrapText="1"/>
      <protection/>
    </xf>
    <xf numFmtId="0" fontId="13" fillId="0" borderId="0" xfId="31" applyFont="1" applyBorder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4" fillId="0" borderId="1" xfId="31" applyNumberFormat="1" applyFont="1" applyBorder="1" applyAlignment="1" applyProtection="1">
      <alignment horizontal="center" vertical="center" wrapText="1"/>
      <protection/>
    </xf>
    <xf numFmtId="49" fontId="14" fillId="0" borderId="1" xfId="31" applyNumberFormat="1" applyFont="1" applyBorder="1" applyAlignment="1">
      <alignment horizontal="center" vertical="center" wrapText="1"/>
      <protection/>
    </xf>
    <xf numFmtId="49" fontId="14" fillId="3" borderId="1" xfId="31" applyNumberFormat="1" applyFont="1" applyFill="1" applyBorder="1" applyAlignment="1">
      <alignment horizontal="center" vertical="center" wrapText="1"/>
      <protection/>
    </xf>
    <xf numFmtId="49" fontId="14" fillId="0" borderId="1" xfId="31" applyNumberFormat="1" applyFont="1" applyFill="1" applyBorder="1" applyAlignment="1">
      <alignment horizontal="center" vertical="center" wrapText="1"/>
      <protection/>
    </xf>
    <xf numFmtId="0" fontId="13" fillId="0" borderId="1" xfId="31" applyFont="1" applyBorder="1" applyAlignment="1">
      <alignment vertical="center" wrapText="1"/>
      <protection/>
    </xf>
    <xf numFmtId="3" fontId="14" fillId="0" borderId="1" xfId="31" applyNumberFormat="1" applyFont="1" applyFill="1" applyBorder="1" applyAlignment="1" applyProtection="1">
      <alignment vertical="center"/>
      <protection/>
    </xf>
    <xf numFmtId="1" fontId="14" fillId="7" borderId="1" xfId="31" applyNumberFormat="1" applyFont="1" applyFill="1" applyBorder="1" applyAlignment="1" applyProtection="1">
      <alignment vertical="center"/>
      <protection locked="0"/>
    </xf>
    <xf numFmtId="1" fontId="14" fillId="0" borderId="1" xfId="31" applyNumberFormat="1" applyFont="1" applyFill="1" applyBorder="1" applyAlignment="1" applyProtection="1">
      <alignment vertical="center"/>
      <protection/>
    </xf>
    <xf numFmtId="3" fontId="14" fillId="0" borderId="0" xfId="31" applyNumberFormat="1" applyFont="1" applyBorder="1" applyProtection="1">
      <alignment/>
      <protection/>
    </xf>
    <xf numFmtId="3" fontId="14" fillId="0" borderId="1" xfId="31" applyNumberFormat="1" applyFont="1" applyBorder="1" applyAlignment="1" applyProtection="1">
      <alignment vertical="center"/>
      <protection/>
    </xf>
    <xf numFmtId="0" fontId="14" fillId="0" borderId="0" xfId="31" applyFont="1" applyBorder="1" applyProtection="1">
      <alignment/>
      <protection/>
    </xf>
    <xf numFmtId="0" fontId="14" fillId="0" borderId="1" xfId="31" applyFont="1" applyBorder="1" applyAlignment="1">
      <alignment vertical="center" wrapText="1"/>
      <protection/>
    </xf>
    <xf numFmtId="0" fontId="14" fillId="0" borderId="0" xfId="31" applyFont="1" applyBorder="1">
      <alignment/>
      <protection/>
    </xf>
    <xf numFmtId="3" fontId="14" fillId="0" borderId="17" xfId="31" applyNumberFormat="1" applyFont="1" applyBorder="1" applyAlignment="1" applyProtection="1">
      <alignment vertical="center"/>
      <protection/>
    </xf>
    <xf numFmtId="49" fontId="13" fillId="0" borderId="14" xfId="31" applyNumberFormat="1" applyFont="1" applyBorder="1" applyAlignment="1">
      <alignment horizontal="center" vertical="center" wrapText="1"/>
      <protection/>
    </xf>
    <xf numFmtId="1" fontId="14" fillId="3" borderId="14" xfId="31" applyNumberFormat="1" applyFont="1" applyFill="1" applyBorder="1" applyAlignment="1" applyProtection="1">
      <alignment vertical="center"/>
      <protection locked="0"/>
    </xf>
    <xf numFmtId="1" fontId="14" fillId="3" borderId="15" xfId="31" applyNumberFormat="1" applyFont="1" applyFill="1" applyBorder="1" applyAlignment="1" applyProtection="1">
      <alignment vertical="center"/>
      <protection locked="0"/>
    </xf>
    <xf numFmtId="1" fontId="14" fillId="3" borderId="24" xfId="31" applyNumberFormat="1" applyFont="1" applyFill="1" applyBorder="1" applyAlignment="1" applyProtection="1">
      <alignment vertical="center"/>
      <protection locked="0"/>
    </xf>
    <xf numFmtId="1" fontId="14" fillId="0" borderId="14" xfId="31" applyNumberFormat="1" applyFont="1" applyFill="1" applyBorder="1" applyAlignment="1" applyProtection="1">
      <alignment vertical="center"/>
      <protection locked="0"/>
    </xf>
    <xf numFmtId="3" fontId="14" fillId="0" borderId="19" xfId="31" applyNumberFormat="1" applyFont="1" applyBorder="1" applyAlignment="1" applyProtection="1">
      <alignment vertical="center"/>
      <protection/>
    </xf>
    <xf numFmtId="0" fontId="14" fillId="0" borderId="1" xfId="31" applyFont="1" applyBorder="1" applyAlignment="1">
      <alignment wrapText="1"/>
      <protection/>
    </xf>
    <xf numFmtId="49" fontId="14" fillId="0" borderId="1" xfId="31" applyNumberFormat="1" applyFont="1" applyBorder="1" applyAlignment="1">
      <alignment horizontal="center" wrapText="1"/>
      <protection/>
    </xf>
    <xf numFmtId="1" fontId="14" fillId="4" borderId="1" xfId="31" applyNumberFormat="1" applyFont="1" applyFill="1" applyBorder="1" applyAlignment="1" applyProtection="1">
      <alignment vertical="center"/>
      <protection locked="0"/>
    </xf>
    <xf numFmtId="0" fontId="13" fillId="0" borderId="0" xfId="31" applyFont="1" applyBorder="1" applyAlignment="1" applyProtection="1">
      <alignment vertical="center" wrapText="1"/>
      <protection locked="0"/>
    </xf>
    <xf numFmtId="49" fontId="13" fillId="0" borderId="0" xfId="31" applyNumberFormat="1" applyFont="1" applyBorder="1" applyAlignment="1" applyProtection="1">
      <alignment horizontal="center" vertical="center" wrapText="1"/>
      <protection locked="0"/>
    </xf>
    <xf numFmtId="3" fontId="14" fillId="0" borderId="0" xfId="31" applyNumberFormat="1" applyFont="1" applyBorder="1" applyAlignment="1" applyProtection="1">
      <alignment vertical="center"/>
      <protection locked="0"/>
    </xf>
    <xf numFmtId="0" fontId="14" fillId="0" borderId="0" xfId="31" applyFont="1" applyBorder="1" applyProtection="1">
      <alignment/>
      <protection locked="0"/>
    </xf>
    <xf numFmtId="0" fontId="13" fillId="0" borderId="0" xfId="31" applyFont="1" applyBorder="1" applyAlignment="1" applyProtection="1">
      <alignment horizontal="left" wrapText="1"/>
      <protection locked="0"/>
    </xf>
    <xf numFmtId="49" fontId="13" fillId="0" borderId="0" xfId="31" applyNumberFormat="1" applyFont="1" applyBorder="1" applyAlignment="1" applyProtection="1">
      <alignment horizontal="center" wrapText="1"/>
      <protection locked="0"/>
    </xf>
    <xf numFmtId="0" fontId="13" fillId="0" borderId="0" xfId="31" applyFont="1" applyBorder="1" applyProtection="1">
      <alignment/>
      <protection locked="0"/>
    </xf>
    <xf numFmtId="0" fontId="14" fillId="0" borderId="0" xfId="31" applyFont="1" applyAlignment="1" applyProtection="1">
      <alignment wrapText="1"/>
      <protection locked="0"/>
    </xf>
    <xf numFmtId="49" fontId="14" fillId="0" borderId="0" xfId="31" applyNumberFormat="1" applyFont="1" applyAlignment="1" applyProtection="1">
      <alignment horizontal="center" wrapText="1"/>
      <protection locked="0"/>
    </xf>
    <xf numFmtId="0" fontId="14" fillId="0" borderId="0" xfId="31" applyFont="1" applyProtection="1">
      <alignment/>
      <protection locked="0"/>
    </xf>
    <xf numFmtId="0" fontId="14" fillId="0" borderId="0" xfId="31" applyFont="1" applyAlignment="1">
      <alignment wrapText="1"/>
      <protection/>
    </xf>
    <xf numFmtId="49" fontId="14" fillId="0" borderId="0" xfId="31" applyNumberFormat="1" applyFont="1" applyAlignment="1">
      <alignment horizontal="center" wrapText="1"/>
      <protection/>
    </xf>
    <xf numFmtId="0" fontId="14" fillId="0" borderId="0" xfId="27" applyFont="1" applyProtection="1">
      <alignment/>
      <protection locked="0"/>
    </xf>
    <xf numFmtId="0" fontId="13" fillId="0" borderId="0" xfId="25" applyFont="1" applyAlignment="1" applyProtection="1">
      <alignment horizontal="centerContinuous"/>
      <protection locked="0"/>
    </xf>
    <xf numFmtId="0" fontId="14" fillId="0" borderId="0" xfId="27" applyFont="1">
      <alignment/>
      <protection/>
    </xf>
    <xf numFmtId="0" fontId="13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center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justify" wrapText="1"/>
      <protection/>
    </xf>
    <xf numFmtId="0" fontId="14" fillId="0" borderId="0" xfId="25" applyFont="1" applyBorder="1" applyAlignment="1" applyProtection="1">
      <alignment horizontal="center" vertical="justify" wrapText="1"/>
      <protection/>
    </xf>
    <xf numFmtId="0" fontId="14" fillId="0" borderId="0" xfId="25" applyFont="1" applyProtection="1">
      <alignment/>
      <protection/>
    </xf>
    <xf numFmtId="0" fontId="13" fillId="0" borderId="0" xfId="25" applyFont="1" applyBorder="1" applyAlignment="1" applyProtection="1">
      <alignment vertical="justify" wrapText="1"/>
      <protection/>
    </xf>
    <xf numFmtId="0" fontId="13" fillId="0" borderId="0" xfId="25" applyFont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horizontal="centerContinuous" vertical="center" wrapText="1"/>
      <protection/>
    </xf>
    <xf numFmtId="0" fontId="13" fillId="0" borderId="0" xfId="27" applyFont="1">
      <alignment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Continuous"/>
      <protection/>
    </xf>
    <xf numFmtId="0" fontId="13" fillId="0" borderId="1" xfId="25" applyFont="1" applyBorder="1" applyAlignment="1" applyProtection="1">
      <alignment horizont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vertical="justify" wrapText="1"/>
      <protection/>
    </xf>
    <xf numFmtId="49" fontId="13" fillId="3" borderId="1" xfId="25" applyNumberFormat="1" applyFont="1" applyFill="1" applyBorder="1" applyAlignment="1" applyProtection="1">
      <alignment vertical="justify" wrapText="1"/>
      <protection/>
    </xf>
    <xf numFmtId="0" fontId="14" fillId="3" borderId="1" xfId="25" applyFont="1" applyFill="1" applyBorder="1" applyAlignment="1" applyProtection="1">
      <alignment horizontal="left" vertical="center" wrapText="1"/>
      <protection/>
    </xf>
    <xf numFmtId="0" fontId="14" fillId="0" borderId="1" xfId="25" applyFont="1" applyBorder="1" applyProtection="1">
      <alignment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vertical="center" wrapText="1"/>
      <protection locked="0"/>
    </xf>
    <xf numFmtId="1" fontId="14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7" applyFont="1" applyProtection="1">
      <alignment/>
      <protection/>
    </xf>
    <xf numFmtId="0" fontId="14" fillId="0" borderId="1" xfId="25" applyFont="1" applyBorder="1" applyAlignment="1" applyProtection="1">
      <alignment/>
      <protection/>
    </xf>
    <xf numFmtId="0" fontId="14" fillId="0" borderId="1" xfId="25" applyFont="1" applyBorder="1" applyAlignment="1" applyProtection="1">
      <alignment wrapText="1"/>
      <protection/>
    </xf>
    <xf numFmtId="49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0" fontId="14" fillId="0" borderId="0" xfId="27" applyFont="1" applyAlignment="1" applyProtection="1">
      <alignment/>
      <protection/>
    </xf>
    <xf numFmtId="0" fontId="14" fillId="0" borderId="0" xfId="27" applyFont="1" applyAlignment="1">
      <alignment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Protection="1">
      <alignment/>
      <protection/>
    </xf>
    <xf numFmtId="0" fontId="13" fillId="0" borderId="1" xfId="25" applyFont="1" applyBorder="1" applyAlignment="1" applyProtection="1">
      <alignment horizontal="left"/>
      <protection/>
    </xf>
    <xf numFmtId="1" fontId="15" fillId="4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49" fontId="15" fillId="0" borderId="17" xfId="25" applyNumberFormat="1" applyFont="1" applyBorder="1" applyAlignment="1" applyProtection="1">
      <alignment horizontal="center" vertical="center" wrapText="1"/>
      <protection/>
    </xf>
    <xf numFmtId="0" fontId="13" fillId="0" borderId="14" xfId="25" applyFont="1" applyBorder="1" applyAlignment="1" applyProtection="1">
      <alignment vertical="justify" wrapText="1"/>
      <protection/>
    </xf>
    <xf numFmtId="49" fontId="14" fillId="3" borderId="14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vertical="center" wrapText="1"/>
      <protection/>
    </xf>
    <xf numFmtId="1" fontId="14" fillId="3" borderId="15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horizontal="left" vertical="center" wrapText="1"/>
      <protection/>
    </xf>
    <xf numFmtId="1" fontId="14" fillId="3" borderId="24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justify"/>
      <protection/>
    </xf>
    <xf numFmtId="49" fontId="14" fillId="0" borderId="19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vertical="justify"/>
      <protection/>
    </xf>
    <xf numFmtId="0" fontId="21" fillId="0" borderId="0" xfId="27" applyFont="1" applyProtection="1">
      <alignment/>
      <protection/>
    </xf>
    <xf numFmtId="0" fontId="21" fillId="0" borderId="0" xfId="27" applyFont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0" fontId="14" fillId="0" borderId="0" xfId="25" applyFont="1" applyProtection="1">
      <alignment/>
      <protection locked="0"/>
    </xf>
    <xf numFmtId="1" fontId="14" fillId="0" borderId="0" xfId="25" applyNumberFormat="1" applyFont="1" applyAlignment="1" applyProtection="1">
      <alignment vertical="center" wrapText="1"/>
      <protection locked="0"/>
    </xf>
    <xf numFmtId="1" fontId="14" fillId="0" borderId="0" xfId="25" applyNumberFormat="1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vertical="center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Protection="1">
      <alignment/>
      <protection locked="0"/>
    </xf>
    <xf numFmtId="0" fontId="14" fillId="0" borderId="0" xfId="25" applyFont="1" applyAlignment="1" applyProtection="1">
      <alignment/>
      <protection locked="0"/>
    </xf>
    <xf numFmtId="0" fontId="13" fillId="0" borderId="0" xfId="25" applyFont="1" applyBorder="1" applyAlignment="1" applyProtection="1">
      <alignment horizontal="centerContinuous"/>
      <protection locked="0"/>
    </xf>
    <xf numFmtId="0" fontId="14" fillId="0" borderId="0" xfId="27" applyFont="1" applyAlignment="1" applyProtection="1">
      <alignment/>
      <protection locked="0"/>
    </xf>
    <xf numFmtId="0" fontId="14" fillId="0" borderId="0" xfId="22" applyFont="1" applyAlignment="1">
      <alignment horizontal="centerContinuous" vertical="center" wrapText="1"/>
      <protection/>
    </xf>
    <xf numFmtId="0" fontId="13" fillId="0" borderId="0" xfId="22" applyFont="1" applyAlignment="1" applyProtection="1">
      <alignment horizontal="center" vertical="center"/>
      <protection/>
    </xf>
    <xf numFmtId="49" fontId="13" fillId="0" borderId="0" xfId="22" applyNumberFormat="1" applyFont="1" applyAlignment="1" applyProtection="1">
      <alignment horizontal="center" vertical="center"/>
      <protection/>
    </xf>
    <xf numFmtId="1" fontId="13" fillId="0" borderId="0" xfId="22" applyNumberFormat="1" applyFont="1" applyAlignment="1" applyProtection="1">
      <alignment horizontal="center" vertical="center"/>
      <protection/>
    </xf>
    <xf numFmtId="1" fontId="14" fillId="0" borderId="0" xfId="27" applyNumberFormat="1" applyFont="1" applyProtection="1">
      <alignment/>
      <protection/>
    </xf>
    <xf numFmtId="0" fontId="14" fillId="0" borderId="0" xfId="22" applyFont="1" applyAlignment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" fontId="14" fillId="0" borderId="0" xfId="27" applyNumberFormat="1" applyFont="1" applyProtection="1">
      <alignment/>
      <protection locked="0"/>
    </xf>
    <xf numFmtId="0" fontId="14" fillId="0" borderId="0" xfId="25" applyFont="1" applyAlignment="1">
      <alignment horizontal="center"/>
      <protection/>
    </xf>
    <xf numFmtId="1" fontId="13" fillId="0" borderId="0" xfId="25" applyNumberFormat="1" applyFont="1" applyBorder="1" applyAlignment="1" applyProtection="1">
      <alignment vertical="justify" wrapText="1"/>
      <protection/>
    </xf>
    <xf numFmtId="1" fontId="14" fillId="0" borderId="0" xfId="25" applyNumberFormat="1" applyFont="1" applyBorder="1" applyAlignment="1" applyProtection="1">
      <alignment vertical="justify" wrapText="1"/>
      <protection locked="0"/>
    </xf>
    <xf numFmtId="1" fontId="14" fillId="0" borderId="0" xfId="25" applyNumberFormat="1" applyFont="1" applyBorder="1" applyAlignment="1">
      <alignment vertical="justify" wrapText="1"/>
      <protection/>
    </xf>
    <xf numFmtId="0" fontId="13" fillId="0" borderId="0" xfId="22" applyFont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left" vertical="center" wrapText="1"/>
      <protection/>
    </xf>
    <xf numFmtId="1" fontId="14" fillId="0" borderId="0" xfId="22" applyNumberFormat="1" applyFont="1" applyAlignment="1" applyProtection="1">
      <alignment horizontal="left" vertical="center" wrapText="1"/>
      <protection/>
    </xf>
    <xf numFmtId="0" fontId="13" fillId="0" borderId="0" xfId="22" applyFont="1" applyProtection="1">
      <alignment/>
      <protection/>
    </xf>
    <xf numFmtId="0" fontId="13" fillId="0" borderId="14" xfId="22" applyFont="1" applyBorder="1" applyAlignment="1" applyProtection="1">
      <alignment horizontal="centerContinuous" vertical="center" wrapText="1"/>
      <protection/>
    </xf>
    <xf numFmtId="49" fontId="13" fillId="0" borderId="17" xfId="22" applyNumberFormat="1" applyFont="1" applyBorder="1" applyAlignment="1" applyProtection="1">
      <alignment horizontal="center" vertical="center" wrapText="1"/>
      <protection/>
    </xf>
    <xf numFmtId="1" fontId="13" fillId="0" borderId="24" xfId="22" applyNumberFormat="1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Continuous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7" applyFont="1" applyProtection="1">
      <alignment/>
      <protection/>
    </xf>
    <xf numFmtId="49" fontId="13" fillId="0" borderId="19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3" fillId="0" borderId="1" xfId="22" applyFont="1" applyBorder="1" applyProtection="1">
      <alignment/>
      <protection/>
    </xf>
    <xf numFmtId="0" fontId="13" fillId="0" borderId="1" xfId="22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4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left" vertical="center" wrapText="1"/>
      <protection/>
    </xf>
    <xf numFmtId="0" fontId="14" fillId="0" borderId="1" xfId="22" applyFont="1" applyFill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right" vertical="center" wrapText="1"/>
      <protection/>
    </xf>
    <xf numFmtId="0" fontId="14" fillId="0" borderId="0" xfId="27" applyFont="1" applyBorder="1">
      <alignment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0" fontId="13" fillId="0" borderId="2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"/>
      <protection/>
    </xf>
    <xf numFmtId="0" fontId="14" fillId="0" borderId="1" xfId="22" applyFont="1" applyBorder="1" applyAlignment="1" applyProtection="1">
      <alignment horizontal="right"/>
      <protection/>
    </xf>
    <xf numFmtId="0" fontId="14" fillId="0" borderId="1" xfId="22" applyFont="1" applyBorder="1" applyAlignment="1" applyProtection="1">
      <alignment vertical="center" wrapText="1"/>
      <protection/>
    </xf>
    <xf numFmtId="1" fontId="14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2" applyNumberFormat="1" applyFont="1" applyFill="1" applyBorder="1" applyAlignment="1" applyProtection="1">
      <alignment horizontal="right"/>
      <protection locked="0"/>
    </xf>
    <xf numFmtId="1" fontId="14" fillId="5" borderId="1" xfId="22" applyNumberFormat="1" applyFont="1" applyFill="1" applyBorder="1" applyAlignment="1" applyProtection="1">
      <alignment horizontal="right"/>
      <protection locked="0"/>
    </xf>
    <xf numFmtId="1" fontId="14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 quotePrefix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2" applyNumberFormat="1" applyFont="1" applyBorder="1" applyAlignment="1" applyProtection="1">
      <alignment horizontal="left" vertical="center" wrapText="1"/>
      <protection/>
    </xf>
    <xf numFmtId="1" fontId="14" fillId="0" borderId="0" xfId="22" applyNumberFormat="1" applyFont="1" applyBorder="1" applyProtection="1">
      <alignment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center"/>
      <protection/>
    </xf>
    <xf numFmtId="0" fontId="13" fillId="0" borderId="0" xfId="27" applyFont="1" applyAlignment="1" applyProtection="1">
      <alignment horizontal="center"/>
      <protection/>
    </xf>
    <xf numFmtId="0" fontId="13" fillId="0" borderId="0" xfId="27" applyFont="1" applyAlignment="1">
      <alignment horizontal="center"/>
      <protection/>
    </xf>
    <xf numFmtId="1" fontId="14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49" fontId="14" fillId="0" borderId="0" xfId="27" applyNumberFormat="1" applyFont="1" applyProtection="1">
      <alignment/>
      <protection locked="0"/>
    </xf>
    <xf numFmtId="49" fontId="14" fillId="0" borderId="0" xfId="27" applyNumberFormat="1" applyFont="1">
      <alignment/>
      <protection/>
    </xf>
    <xf numFmtId="0" fontId="14" fillId="0" borderId="0" xfId="23" applyFont="1" applyAlignment="1" applyProtection="1">
      <alignment vertical="center" wrapText="1"/>
      <protection locked="0"/>
    </xf>
    <xf numFmtId="49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vertical="center" wrapText="1"/>
      <protection locked="0"/>
    </xf>
    <xf numFmtId="0" fontId="13" fillId="0" borderId="0" xfId="23" applyFont="1" applyProtection="1">
      <alignment/>
      <protection locked="0"/>
    </xf>
    <xf numFmtId="0" fontId="13" fillId="0" borderId="0" xfId="23" applyFont="1" applyAlignment="1" applyProtection="1">
      <alignment horizontal="centerContinuous" vertical="center" wrapText="1"/>
      <protection locked="0"/>
    </xf>
    <xf numFmtId="0" fontId="13" fillId="0" borderId="0" xfId="25" applyFont="1" applyAlignment="1" applyProtection="1">
      <alignment vertical="justify"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justify"/>
      <protection/>
    </xf>
    <xf numFmtId="49" fontId="13" fillId="0" borderId="0" xfId="25" applyNumberFormat="1" applyFont="1" applyBorder="1" applyAlignment="1" applyProtection="1">
      <alignment vertical="justify" wrapText="1"/>
      <protection/>
    </xf>
    <xf numFmtId="0" fontId="13" fillId="0" borderId="14" xfId="23" applyFont="1" applyBorder="1" applyAlignment="1" applyProtection="1">
      <alignment horizontal="centerContinuous" vertical="center" wrapText="1"/>
      <protection/>
    </xf>
    <xf numFmtId="49" fontId="13" fillId="0" borderId="17" xfId="23" applyNumberFormat="1" applyFont="1" applyBorder="1" applyAlignment="1" applyProtection="1">
      <alignment horizontal="center" vertical="center" wrapText="1"/>
      <protection/>
    </xf>
    <xf numFmtId="0" fontId="13" fillId="0" borderId="15" xfId="23" applyFont="1" applyBorder="1" applyAlignment="1" applyProtection="1">
      <alignment horizontal="centerContinuous" vertical="center" wrapText="1"/>
      <protection/>
    </xf>
    <xf numFmtId="0" fontId="13" fillId="0" borderId="24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centerContinuous" vertical="center" wrapText="1"/>
      <protection/>
    </xf>
    <xf numFmtId="0" fontId="13" fillId="0" borderId="0" xfId="27" applyFont="1" applyBorder="1" applyProtection="1">
      <alignment/>
      <protection/>
    </xf>
    <xf numFmtId="49" fontId="13" fillId="0" borderId="25" xfId="23" applyNumberFormat="1" applyFont="1" applyBorder="1" applyAlignment="1" applyProtection="1">
      <alignment horizontal="center" vertical="center" wrapText="1"/>
      <protection/>
    </xf>
    <xf numFmtId="0" fontId="13" fillId="0" borderId="17" xfId="23" applyFont="1" applyBorder="1" applyAlignment="1" applyProtection="1">
      <alignment horizontal="center" vertical="center" wrapText="1"/>
      <protection/>
    </xf>
    <xf numFmtId="44" fontId="13" fillId="0" borderId="1" xfId="17" applyFont="1" applyBorder="1" applyAlignment="1" applyProtection="1">
      <alignment horizontal="centerContinuous" vertical="center" wrapText="1"/>
      <protection/>
    </xf>
    <xf numFmtId="49" fontId="13" fillId="0" borderId="19" xfId="23" applyNumberFormat="1" applyFont="1" applyBorder="1" applyAlignment="1" applyProtection="1">
      <alignment horizontal="center" vertical="center" wrapText="1"/>
      <protection/>
    </xf>
    <xf numFmtId="0" fontId="13" fillId="0" borderId="19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0" xfId="27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left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4" xfId="28" applyNumberFormat="1" applyFont="1" applyFill="1" applyBorder="1" applyAlignment="1" applyProtection="1">
      <alignment horizontal="center" vertical="top" wrapText="1"/>
      <protection locked="0"/>
    </xf>
    <xf numFmtId="1" fontId="14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3" applyNumberFormat="1" applyFont="1" applyBorder="1" applyAlignment="1" applyProtection="1">
      <alignment horizontal="center" vertical="center" wrapText="1"/>
      <protection/>
    </xf>
    <xf numFmtId="1" fontId="14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14" fillId="0" borderId="0" xfId="27" applyNumberFormat="1" applyFont="1" applyBorder="1" applyProtection="1">
      <alignment/>
      <protection/>
    </xf>
    <xf numFmtId="1" fontId="14" fillId="4" borderId="1" xfId="27" applyNumberFormat="1" applyFont="1" applyFill="1" applyBorder="1" applyAlignment="1" applyProtection="1">
      <alignment horizontal="center"/>
      <protection locked="0"/>
    </xf>
    <xf numFmtId="0" fontId="14" fillId="0" borderId="1" xfId="23" applyFont="1" applyFill="1" applyBorder="1" applyAlignment="1" applyProtection="1">
      <alignment vertical="center" wrapText="1"/>
      <protection/>
    </xf>
    <xf numFmtId="49" fontId="14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49" fontId="13" fillId="0" borderId="0" xfId="23" applyNumberFormat="1" applyFont="1" applyBorder="1" applyAlignment="1" applyProtection="1">
      <alignment horizontal="right" vertical="center" wrapText="1"/>
      <protection/>
    </xf>
    <xf numFmtId="0" fontId="14" fillId="0" borderId="0" xfId="23" applyFont="1" applyBorder="1" applyAlignment="1" applyProtection="1">
      <alignment horizontal="left" vertical="center" wrapText="1"/>
      <protection/>
    </xf>
    <xf numFmtId="1" fontId="14" fillId="0" borderId="0" xfId="23" applyNumberFormat="1" applyFont="1" applyBorder="1" applyAlignment="1" applyProtection="1">
      <alignment horizontal="left" vertical="center" wrapText="1"/>
      <protection/>
    </xf>
    <xf numFmtId="49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center" vertical="center" wrapText="1"/>
      <protection locked="0"/>
    </xf>
    <xf numFmtId="49" fontId="14" fillId="0" borderId="0" xfId="27" applyNumberFormat="1" applyFont="1" applyProtection="1">
      <alignment/>
      <protection/>
    </xf>
    <xf numFmtId="0" fontId="7" fillId="0" borderId="0" xfId="24" applyFont="1" applyAlignment="1">
      <alignment horizontal="left" vertical="center" wrapText="1"/>
      <protection/>
    </xf>
    <xf numFmtId="49" fontId="7" fillId="0" borderId="0" xfId="24" applyNumberFormat="1" applyFont="1" applyAlignment="1">
      <alignment horizontal="left" vertical="center" wrapText="1"/>
      <protection/>
    </xf>
    <xf numFmtId="0" fontId="7" fillId="0" borderId="0" xfId="27" applyFont="1">
      <alignment/>
      <protection/>
    </xf>
    <xf numFmtId="49" fontId="12" fillId="0" borderId="0" xfId="24" applyNumberFormat="1" applyFont="1" applyAlignment="1">
      <alignment horizontal="centerContinuous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justify"/>
      <protection/>
    </xf>
    <xf numFmtId="0" fontId="6" fillId="0" borderId="0" xfId="28" applyFont="1" applyAlignment="1" applyProtection="1">
      <alignment horizontal="right" vertical="top"/>
      <protection locked="0"/>
    </xf>
    <xf numFmtId="0" fontId="12" fillId="0" borderId="0" xfId="25" applyFont="1" applyBorder="1" applyAlignment="1">
      <alignment vertical="justify"/>
      <protection/>
    </xf>
    <xf numFmtId="0" fontId="6" fillId="0" borderId="0" xfId="28" applyFont="1" applyAlignment="1" applyProtection="1">
      <alignment horizontal="right" vertical="top" wrapText="1"/>
      <protection locked="0"/>
    </xf>
    <xf numFmtId="0" fontId="7" fillId="0" borderId="0" xfId="25" applyFont="1" applyAlignment="1" applyProtection="1">
      <alignment horizontal="center"/>
      <protection locked="0"/>
    </xf>
    <xf numFmtId="0" fontId="7" fillId="0" borderId="0" xfId="25" applyFont="1" applyAlignment="1">
      <alignment horizontal="center"/>
      <protection/>
    </xf>
    <xf numFmtId="0" fontId="7" fillId="0" borderId="0" xfId="27" applyFont="1" applyAlignment="1">
      <alignment/>
      <protection/>
    </xf>
    <xf numFmtId="49" fontId="12" fillId="0" borderId="0" xfId="25" applyNumberFormat="1" applyFont="1" applyBorder="1" applyAlignment="1">
      <alignment vertical="justify"/>
      <protection/>
    </xf>
    <xf numFmtId="0" fontId="7" fillId="0" borderId="0" xfId="25" applyFont="1" applyBorder="1" applyAlignment="1">
      <alignment vertical="justify"/>
      <protection/>
    </xf>
    <xf numFmtId="0" fontId="12" fillId="0" borderId="0" xfId="25" applyFont="1" applyBorder="1" applyAlignment="1">
      <alignment horizontal="right" vertical="justify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7" applyFont="1" applyBorder="1">
      <alignment/>
      <protection/>
    </xf>
    <xf numFmtId="0" fontId="12" fillId="0" borderId="0" xfId="27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7" fillId="0" borderId="1" xfId="24" applyNumberFormat="1" applyFont="1" applyBorder="1" applyAlignment="1">
      <alignment horizontal="right" vertical="center" wrapText="1"/>
      <protection/>
    </xf>
    <xf numFmtId="0" fontId="7" fillId="0" borderId="1" xfId="24" applyFont="1" applyBorder="1" applyAlignment="1">
      <alignment horizontal="left" vertical="center" wrapText="1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1" fontId="7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7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7" fillId="0" borderId="1" xfId="24" applyNumberFormat="1" applyFont="1" applyBorder="1" applyAlignment="1" applyProtection="1">
      <alignment horizontal="right" vertical="center" wrapText="1"/>
      <protection/>
    </xf>
    <xf numFmtId="0" fontId="7" fillId="0" borderId="0" xfId="27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7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7" fillId="0" borderId="0" xfId="24" applyFont="1">
      <alignment/>
      <protection/>
    </xf>
    <xf numFmtId="49" fontId="7" fillId="0" borderId="0" xfId="24" applyNumberFormat="1" applyFont="1">
      <alignment/>
      <protection/>
    </xf>
    <xf numFmtId="49" fontId="7" fillId="0" borderId="0" xfId="27" applyNumberFormat="1" applyFont="1">
      <alignment/>
      <protection/>
    </xf>
    <xf numFmtId="1" fontId="6" fillId="0" borderId="0" xfId="28" applyNumberFormat="1" applyFont="1" applyAlignment="1" applyProtection="1">
      <alignment vertical="top"/>
      <protection locked="0"/>
    </xf>
    <xf numFmtId="1" fontId="6" fillId="0" borderId="0" xfId="28" applyNumberFormat="1" applyFont="1" applyAlignment="1" applyProtection="1">
      <alignment vertical="top" wrapText="1"/>
      <protection locked="0"/>
    </xf>
    <xf numFmtId="1" fontId="14" fillId="0" borderId="1" xfId="31" applyNumberFormat="1" applyFont="1" applyFill="1" applyBorder="1" applyAlignment="1" applyProtection="1">
      <alignment vertical="center"/>
      <protection locked="0"/>
    </xf>
    <xf numFmtId="1" fontId="23" fillId="4" borderId="14" xfId="28" applyNumberFormat="1" applyFont="1" applyFill="1" applyBorder="1" applyAlignment="1" applyProtection="1">
      <alignment vertical="top" wrapText="1"/>
      <protection locked="0"/>
    </xf>
    <xf numFmtId="1" fontId="19" fillId="7" borderId="1" xfId="29" applyNumberFormat="1" applyFont="1" applyFill="1" applyBorder="1" applyAlignment="1" applyProtection="1">
      <alignment wrapText="1"/>
      <protection locked="0"/>
    </xf>
    <xf numFmtId="0" fontId="12" fillId="0" borderId="0" xfId="24" applyFont="1" applyAlignment="1">
      <alignment horizontal="center" vertical="center" wrapText="1"/>
      <protection/>
    </xf>
    <xf numFmtId="0" fontId="12" fillId="0" borderId="0" xfId="24" applyFont="1" applyAlignment="1" applyProtection="1">
      <alignment horizontal="center" vertical="center" wrapText="1"/>
      <protection locked="0"/>
    </xf>
    <xf numFmtId="1" fontId="15" fillId="0" borderId="1" xfId="25" applyNumberFormat="1" applyFont="1" applyBorder="1" applyAlignment="1" applyProtection="1">
      <alignment vertical="center" wrapText="1"/>
      <protection/>
    </xf>
    <xf numFmtId="1" fontId="15" fillId="0" borderId="17" xfId="25" applyNumberFormat="1" applyFont="1" applyBorder="1" applyAlignment="1" applyProtection="1">
      <alignment vertical="center" wrapText="1"/>
      <protection/>
    </xf>
    <xf numFmtId="1" fontId="14" fillId="0" borderId="1" xfId="25" applyNumberFormat="1" applyFont="1" applyFill="1" applyBorder="1" applyAlignment="1" applyProtection="1">
      <alignment horizontal="right" vertical="center" wrapText="1"/>
      <protection/>
    </xf>
    <xf numFmtId="1" fontId="14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5" applyNumberFormat="1" applyFont="1" applyFill="1" applyBorder="1" applyAlignment="1" applyProtection="1">
      <alignment horizontal="right" vertical="center"/>
      <protection locked="0"/>
    </xf>
    <xf numFmtId="1" fontId="15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5" applyNumberFormat="1" applyFont="1" applyBorder="1" applyAlignment="1" applyProtection="1">
      <alignment horizontal="right" vertical="center" wrapText="1"/>
      <protection/>
    </xf>
    <xf numFmtId="1" fontId="14" fillId="0" borderId="19" xfId="25" applyNumberFormat="1" applyFont="1" applyBorder="1" applyAlignment="1" applyProtection="1">
      <alignment vertical="center" wrapText="1"/>
      <protection/>
    </xf>
    <xf numFmtId="1" fontId="5" fillId="0" borderId="28" xfId="28" applyNumberFormat="1" applyFont="1" applyBorder="1" applyAlignment="1" applyProtection="1">
      <alignment vertical="top" wrapText="1"/>
      <protection/>
    </xf>
    <xf numFmtId="0" fontId="25" fillId="2" borderId="5" xfId="28" applyFont="1" applyFill="1" applyBorder="1" applyAlignment="1" applyProtection="1">
      <alignment vertical="top" wrapText="1"/>
      <protection/>
    </xf>
    <xf numFmtId="1" fontId="19" fillId="0" borderId="14" xfId="31" applyNumberFormat="1" applyFont="1" applyFill="1" applyBorder="1" applyAlignment="1" applyProtection="1">
      <alignment vertical="center"/>
      <protection/>
    </xf>
    <xf numFmtId="0" fontId="14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/>
    </xf>
    <xf numFmtId="0" fontId="13" fillId="0" borderId="11" xfId="25" applyFont="1" applyBorder="1" applyAlignment="1" applyProtection="1">
      <alignment horizontal="center" vertical="center" wrapText="1"/>
      <protection/>
    </xf>
    <xf numFmtId="0" fontId="13" fillId="0" borderId="27" xfId="25" applyFont="1" applyBorder="1" applyAlignment="1" applyProtection="1">
      <alignment horizontal="center" vertical="center" wrapText="1"/>
      <protection/>
    </xf>
    <xf numFmtId="49" fontId="13" fillId="0" borderId="17" xfId="25" applyNumberFormat="1" applyFont="1" applyBorder="1" applyAlignment="1" applyProtection="1">
      <alignment horizontal="center" vertical="center" wrapText="1"/>
      <protection/>
    </xf>
    <xf numFmtId="49" fontId="13" fillId="0" borderId="19" xfId="25" applyNumberFormat="1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vertical="top" wrapText="1"/>
      <protection locked="0"/>
    </xf>
    <xf numFmtId="0" fontId="7" fillId="0" borderId="0" xfId="26" applyFont="1" applyAlignment="1">
      <alignment vertical="top" wrapText="1"/>
      <protection/>
    </xf>
    <xf numFmtId="0" fontId="6" fillId="0" borderId="16" xfId="28" applyFont="1" applyBorder="1" applyAlignment="1" applyProtection="1">
      <alignment horizontal="right" vertical="top" wrapText="1"/>
      <protection locked="0"/>
    </xf>
    <xf numFmtId="0" fontId="7" fillId="0" borderId="29" xfId="26" applyFont="1" applyBorder="1" applyAlignment="1">
      <alignment horizontal="right" vertical="top" wrapText="1"/>
      <protection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7" fillId="0" borderId="0" xfId="26" applyFont="1" applyAlignment="1">
      <alignment vertical="top"/>
      <protection/>
    </xf>
    <xf numFmtId="0" fontId="13" fillId="0" borderId="0" xfId="26" applyFont="1" applyBorder="1" applyAlignment="1" applyProtection="1">
      <alignment horizontal="left" vertical="top"/>
      <protection locked="0"/>
    </xf>
    <xf numFmtId="1" fontId="13" fillId="0" borderId="0" xfId="30" applyNumberFormat="1" applyFont="1" applyBorder="1" applyAlignment="1" applyProtection="1">
      <alignment horizontal="left"/>
      <protection locked="0"/>
    </xf>
    <xf numFmtId="0" fontId="13" fillId="0" borderId="0" xfId="28" applyFont="1" applyBorder="1" applyAlignment="1" applyProtection="1">
      <alignment horizontal="left" vertical="top" wrapText="1"/>
      <protection/>
    </xf>
    <xf numFmtId="183" fontId="14" fillId="0" borderId="12" xfId="28" applyNumberFormat="1" applyFont="1" applyBorder="1" applyAlignment="1" applyProtection="1">
      <alignment horizontal="left"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13" fillId="0" borderId="0" xfId="30" applyFont="1" applyBorder="1" applyAlignment="1" applyProtection="1">
      <alignment horizontal="left" wrapText="1"/>
      <protection/>
    </xf>
    <xf numFmtId="0" fontId="14" fillId="0" borderId="0" xfId="29" applyFont="1" applyFill="1" applyAlignment="1" applyProtection="1">
      <alignment horizontal="center" wrapText="1"/>
      <protection locked="0"/>
    </xf>
    <xf numFmtId="0" fontId="13" fillId="0" borderId="0" xfId="31" applyFont="1" applyAlignment="1">
      <alignment horizontal="center" wrapText="1"/>
      <protection/>
    </xf>
    <xf numFmtId="0" fontId="13" fillId="0" borderId="0" xfId="31" applyFont="1" applyBorder="1" applyAlignment="1" applyProtection="1">
      <alignment horizontal="left"/>
      <protection locked="0"/>
    </xf>
    <xf numFmtId="0" fontId="13" fillId="0" borderId="0" xfId="31" applyFont="1" applyBorder="1" applyAlignment="1" applyProtection="1">
      <alignment horizontal="left" vertical="center" wrapText="1"/>
      <protection locked="0"/>
    </xf>
    <xf numFmtId="0" fontId="6" fillId="0" borderId="0" xfId="31" applyFont="1" applyAlignment="1" applyProtection="1">
      <alignment horizontal="left"/>
      <protection/>
    </xf>
    <xf numFmtId="0" fontId="6" fillId="0" borderId="0" xfId="31" applyFont="1" applyAlignment="1" applyProtection="1">
      <alignment horizontal="right"/>
      <protection/>
    </xf>
    <xf numFmtId="184" fontId="13" fillId="0" borderId="12" xfId="28" applyNumberFormat="1" applyFont="1" applyBorder="1" applyAlignment="1" applyProtection="1">
      <alignment horizontal="left" vertical="top" wrapText="1"/>
      <protection/>
    </xf>
    <xf numFmtId="0" fontId="13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left"/>
      <protection locked="0"/>
    </xf>
    <xf numFmtId="0" fontId="13" fillId="0" borderId="17" xfId="25" applyFont="1" applyBorder="1" applyAlignment="1" applyProtection="1">
      <alignment horizontal="center" vertical="center" wrapText="1"/>
      <protection/>
    </xf>
    <xf numFmtId="0" fontId="13" fillId="0" borderId="19" xfId="25" applyFont="1" applyBorder="1" applyAlignment="1" applyProtection="1">
      <alignment horizontal="center" vertical="center" wrapText="1"/>
      <protection/>
    </xf>
    <xf numFmtId="0" fontId="14" fillId="0" borderId="0" xfId="25" applyFont="1" applyBorder="1" applyAlignment="1" applyProtection="1">
      <alignment horizontal="right" vertical="justify" wrapText="1"/>
      <protection/>
    </xf>
    <xf numFmtId="0" fontId="13" fillId="0" borderId="8" xfId="25" applyFont="1" applyBorder="1" applyAlignment="1" applyProtection="1">
      <alignment horizontal="center" vertical="center" wrapText="1"/>
      <protection/>
    </xf>
    <xf numFmtId="0" fontId="13" fillId="0" borderId="26" xfId="25" applyFont="1" applyBorder="1" applyAlignment="1" applyProtection="1">
      <alignment horizontal="center" vertical="center" wrapText="1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left"/>
      <protection/>
    </xf>
    <xf numFmtId="184" fontId="13" fillId="0" borderId="0" xfId="25" applyNumberFormat="1" applyFont="1" applyBorder="1" applyAlignment="1" applyProtection="1">
      <alignment horizontal="left" vertical="justify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center" vertical="center" wrapText="1"/>
      <protection/>
    </xf>
    <xf numFmtId="184" fontId="13" fillId="0" borderId="0" xfId="25" applyNumberFormat="1" applyFont="1" applyBorder="1" applyAlignment="1" applyProtection="1">
      <alignment horizontal="center" vertical="justify" wrapText="1"/>
      <protection/>
    </xf>
    <xf numFmtId="184" fontId="7" fillId="0" borderId="0" xfId="26" applyNumberFormat="1" applyFont="1" applyAlignment="1" applyProtection="1">
      <alignment/>
      <protection/>
    </xf>
    <xf numFmtId="1" fontId="13" fillId="0" borderId="0" xfId="25" applyNumberFormat="1" applyFont="1" applyBorder="1" applyAlignment="1" applyProtection="1">
      <alignment horizontal="center" vertical="justify" wrapText="1"/>
      <protection/>
    </xf>
    <xf numFmtId="0" fontId="7" fillId="0" borderId="0" xfId="26" applyFont="1" applyAlignment="1" applyProtection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84" fontId="13" fillId="0" borderId="0" xfId="25" applyNumberFormat="1" applyFont="1" applyBorder="1" applyAlignment="1" applyProtection="1">
      <alignment horizontal="left" vertical="justify"/>
      <protection/>
    </xf>
    <xf numFmtId="1" fontId="13" fillId="0" borderId="0" xfId="23" applyNumberFormat="1" applyFont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" vertical="center" wrapText="1"/>
      <protection locked="0"/>
    </xf>
    <xf numFmtId="0" fontId="6" fillId="0" borderId="0" xfId="28" applyFont="1" applyAlignment="1" applyProtection="1">
      <alignment horizontal="right" vertical="top" wrapText="1"/>
      <protection/>
    </xf>
    <xf numFmtId="0" fontId="7" fillId="0" borderId="0" xfId="26" applyFont="1" applyAlignment="1" applyProtection="1">
      <alignment horizontal="right"/>
      <protection/>
    </xf>
    <xf numFmtId="0" fontId="6" fillId="0" borderId="0" xfId="25" applyFont="1" applyAlignment="1" applyProtection="1">
      <alignment horizontal="right"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184" fontId="12" fillId="0" borderId="0" xfId="25" applyNumberFormat="1" applyFont="1" applyAlignment="1" applyProtection="1">
      <alignment horizontal="left" vertical="justify"/>
      <protection locked="0"/>
    </xf>
    <xf numFmtId="0" fontId="12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Mezdinni_FO_0909-MekomAD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2"/>
  <sheetViews>
    <sheetView zoomScale="75" zoomScaleNormal="75" workbookViewId="0" topLeftCell="A58">
      <selection activeCell="A96" sqref="A96"/>
    </sheetView>
  </sheetViews>
  <sheetFormatPr defaultColWidth="9.140625" defaultRowHeight="12.75"/>
  <cols>
    <col min="1" max="1" width="37.421875" style="109" customWidth="1"/>
    <col min="2" max="2" width="8.421875" style="109" customWidth="1"/>
    <col min="3" max="3" width="9.57421875" style="109" customWidth="1"/>
    <col min="4" max="4" width="12.00390625" style="109" customWidth="1"/>
    <col min="5" max="5" width="60.57421875" style="109" customWidth="1"/>
    <col min="6" max="6" width="8.140625" style="112" customWidth="1"/>
    <col min="7" max="7" width="10.8515625" style="109" customWidth="1"/>
    <col min="8" max="8" width="16.00390625" style="113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65" t="s">
        <v>1</v>
      </c>
      <c r="B3" s="566"/>
      <c r="C3" s="566"/>
      <c r="D3" s="566"/>
      <c r="E3" s="11" t="s">
        <v>848</v>
      </c>
      <c r="F3" s="12" t="s">
        <v>2</v>
      </c>
      <c r="G3" s="6"/>
      <c r="H3" s="13">
        <v>102003626</v>
      </c>
    </row>
    <row r="4" spans="1:8" ht="15">
      <c r="A4" s="565" t="s">
        <v>3</v>
      </c>
      <c r="B4" s="571"/>
      <c r="C4" s="571"/>
      <c r="D4" s="571"/>
      <c r="E4" s="14" t="s">
        <v>4</v>
      </c>
      <c r="F4" s="567" t="s">
        <v>5</v>
      </c>
      <c r="G4" s="568"/>
      <c r="H4" s="13" t="s">
        <v>6</v>
      </c>
    </row>
    <row r="5" spans="1:8" ht="15">
      <c r="A5" s="565" t="s">
        <v>7</v>
      </c>
      <c r="B5" s="566"/>
      <c r="C5" s="566"/>
      <c r="D5" s="566"/>
      <c r="E5" s="15" t="s">
        <v>861</v>
      </c>
      <c r="F5" s="4"/>
      <c r="G5" s="5"/>
      <c r="H5" s="16" t="s">
        <v>8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42.75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19" t="s">
        <v>10</v>
      </c>
      <c r="G7" s="20" t="s">
        <v>14</v>
      </c>
      <c r="H7" s="22" t="s">
        <v>15</v>
      </c>
    </row>
    <row r="8" spans="1:8" ht="14.25">
      <c r="A8" s="23" t="s">
        <v>16</v>
      </c>
      <c r="B8" s="24" t="s">
        <v>17</v>
      </c>
      <c r="C8" s="24">
        <v>1</v>
      </c>
      <c r="D8" s="24">
        <v>2</v>
      </c>
      <c r="E8" s="25" t="s">
        <v>16</v>
      </c>
      <c r="F8" s="24" t="s">
        <v>17</v>
      </c>
      <c r="G8" s="24">
        <v>1</v>
      </c>
      <c r="H8" s="26">
        <v>2</v>
      </c>
    </row>
    <row r="9" spans="1:8" ht="12.75" customHeight="1">
      <c r="A9" s="27" t="s">
        <v>18</v>
      </c>
      <c r="B9" s="28"/>
      <c r="C9" s="29"/>
      <c r="D9" s="29"/>
      <c r="E9" s="30" t="s">
        <v>19</v>
      </c>
      <c r="F9" s="31"/>
      <c r="G9" s="32"/>
      <c r="H9" s="33"/>
    </row>
    <row r="10" spans="1:8" ht="12.75" customHeight="1">
      <c r="A10" s="34" t="s">
        <v>20</v>
      </c>
      <c r="B10" s="35"/>
      <c r="C10" s="29"/>
      <c r="D10" s="29"/>
      <c r="E10" s="36" t="s">
        <v>21</v>
      </c>
      <c r="F10" s="37"/>
      <c r="G10" s="38"/>
      <c r="H10" s="39"/>
    </row>
    <row r="11" spans="1:8" ht="12.75" customHeight="1">
      <c r="A11" s="34" t="s">
        <v>22</v>
      </c>
      <c r="B11" s="40" t="s">
        <v>23</v>
      </c>
      <c r="C11" s="41">
        <v>3878</v>
      </c>
      <c r="D11" s="41">
        <v>3878</v>
      </c>
      <c r="E11" s="36" t="s">
        <v>24</v>
      </c>
      <c r="F11" s="42" t="s">
        <v>25</v>
      </c>
      <c r="G11" s="43">
        <v>88</v>
      </c>
      <c r="H11" s="43">
        <v>88</v>
      </c>
    </row>
    <row r="12" spans="1:8" ht="12.75" customHeight="1">
      <c r="A12" s="34" t="s">
        <v>26</v>
      </c>
      <c r="B12" s="40" t="s">
        <v>27</v>
      </c>
      <c r="C12" s="41">
        <v>188</v>
      </c>
      <c r="D12" s="41">
        <v>232</v>
      </c>
      <c r="E12" s="36" t="s">
        <v>28</v>
      </c>
      <c r="F12" s="42" t="s">
        <v>29</v>
      </c>
      <c r="G12" s="44"/>
      <c r="H12" s="44"/>
    </row>
    <row r="13" spans="1:8" ht="12.75" customHeight="1">
      <c r="A13" s="34" t="s">
        <v>30</v>
      </c>
      <c r="B13" s="40" t="s">
        <v>31</v>
      </c>
      <c r="C13" s="41"/>
      <c r="D13" s="41"/>
      <c r="E13" s="36" t="s">
        <v>32</v>
      </c>
      <c r="F13" s="42" t="s">
        <v>33</v>
      </c>
      <c r="G13" s="44"/>
      <c r="H13" s="44"/>
    </row>
    <row r="14" spans="1:8" ht="12.75" customHeight="1">
      <c r="A14" s="34" t="s">
        <v>34</v>
      </c>
      <c r="B14" s="40" t="s">
        <v>35</v>
      </c>
      <c r="C14" s="41">
        <v>212</v>
      </c>
      <c r="D14" s="41">
        <v>237</v>
      </c>
      <c r="E14" s="45" t="s">
        <v>36</v>
      </c>
      <c r="F14" s="42" t="s">
        <v>37</v>
      </c>
      <c r="G14" s="46"/>
      <c r="H14" s="46"/>
    </row>
    <row r="15" spans="1:8" ht="12.75" customHeight="1">
      <c r="A15" s="34" t="s">
        <v>38</v>
      </c>
      <c r="B15" s="40" t="s">
        <v>39</v>
      </c>
      <c r="C15" s="41">
        <v>13</v>
      </c>
      <c r="D15" s="41">
        <v>11</v>
      </c>
      <c r="E15" s="45" t="s">
        <v>40</v>
      </c>
      <c r="F15" s="42" t="s">
        <v>41</v>
      </c>
      <c r="G15" s="46"/>
      <c r="H15" s="46"/>
    </row>
    <row r="16" spans="1:8" ht="12.75" customHeight="1">
      <c r="A16" s="34" t="s">
        <v>42</v>
      </c>
      <c r="B16" s="47" t="s">
        <v>43</v>
      </c>
      <c r="C16" s="41">
        <v>8</v>
      </c>
      <c r="D16" s="41">
        <v>13</v>
      </c>
      <c r="E16" s="45" t="s">
        <v>44</v>
      </c>
      <c r="F16" s="42" t="s">
        <v>45</v>
      </c>
      <c r="G16" s="46"/>
      <c r="H16" s="46"/>
    </row>
    <row r="17" spans="1:18" ht="12.75" customHeight="1">
      <c r="A17" s="34" t="s">
        <v>46</v>
      </c>
      <c r="B17" s="40" t="s">
        <v>47</v>
      </c>
      <c r="C17" s="41"/>
      <c r="D17" s="41"/>
      <c r="E17" s="45" t="s">
        <v>48</v>
      </c>
      <c r="F17" s="48" t="s">
        <v>49</v>
      </c>
      <c r="G17" s="49">
        <f>SUM(G11:G16)</f>
        <v>88</v>
      </c>
      <c r="H17" s="49">
        <f>SUM(H11:H16)</f>
        <v>88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2.75" customHeight="1">
      <c r="A18" s="34" t="s">
        <v>50</v>
      </c>
      <c r="B18" s="40" t="s">
        <v>51</v>
      </c>
      <c r="C18" s="41">
        <v>12</v>
      </c>
      <c r="D18" s="41">
        <v>8</v>
      </c>
      <c r="E18" s="36" t="s">
        <v>52</v>
      </c>
      <c r="F18" s="51"/>
      <c r="G18" s="52"/>
      <c r="H18" s="52"/>
    </row>
    <row r="19" spans="1:15" ht="12.75" customHeight="1">
      <c r="A19" s="34" t="s">
        <v>53</v>
      </c>
      <c r="B19" s="53" t="s">
        <v>54</v>
      </c>
      <c r="C19" s="54">
        <f>SUM(C10:C18)</f>
        <v>4311</v>
      </c>
      <c r="D19" s="54">
        <f>SUM(D10:D18)</f>
        <v>4379</v>
      </c>
      <c r="E19" s="36" t="s">
        <v>55</v>
      </c>
      <c r="F19" s="42" t="s">
        <v>56</v>
      </c>
      <c r="G19" s="43"/>
      <c r="H19" s="43"/>
      <c r="I19" s="50"/>
      <c r="J19" s="50"/>
      <c r="K19" s="50"/>
      <c r="L19" s="50"/>
      <c r="M19" s="50"/>
      <c r="N19" s="50"/>
      <c r="O19" s="50"/>
    </row>
    <row r="20" spans="1:8" ht="12.75" customHeight="1">
      <c r="A20" s="34" t="s">
        <v>57</v>
      </c>
      <c r="B20" s="53" t="s">
        <v>58</v>
      </c>
      <c r="C20" s="41"/>
      <c r="D20" s="41"/>
      <c r="E20" s="36" t="s">
        <v>59</v>
      </c>
      <c r="F20" s="42" t="s">
        <v>60</v>
      </c>
      <c r="G20" s="55">
        <v>3698</v>
      </c>
      <c r="H20" s="55">
        <v>3698</v>
      </c>
    </row>
    <row r="21" spans="1:18" ht="12.75" customHeight="1">
      <c r="A21" s="34" t="s">
        <v>61</v>
      </c>
      <c r="B21" s="56" t="s">
        <v>62</v>
      </c>
      <c r="C21" s="41"/>
      <c r="D21" s="41"/>
      <c r="E21" s="57" t="s">
        <v>63</v>
      </c>
      <c r="F21" s="42" t="s">
        <v>64</v>
      </c>
      <c r="G21" s="58">
        <f>SUM(G22:G24)</f>
        <v>816</v>
      </c>
      <c r="H21" s="58">
        <f>SUM(H22:H24)</f>
        <v>816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2.75" customHeight="1">
      <c r="A22" s="34" t="s">
        <v>65</v>
      </c>
      <c r="B22" s="40"/>
      <c r="C22" s="60"/>
      <c r="D22" s="60"/>
      <c r="E22" s="45" t="s">
        <v>66</v>
      </c>
      <c r="F22" s="42" t="s">
        <v>67</v>
      </c>
      <c r="G22" s="43">
        <v>9</v>
      </c>
      <c r="H22" s="43">
        <v>9</v>
      </c>
    </row>
    <row r="23" spans="1:13" ht="12.75" customHeight="1">
      <c r="A23" s="34" t="s">
        <v>68</v>
      </c>
      <c r="B23" s="40" t="s">
        <v>69</v>
      </c>
      <c r="C23" s="41"/>
      <c r="D23" s="41"/>
      <c r="E23" s="61" t="s">
        <v>70</v>
      </c>
      <c r="F23" s="42" t="s">
        <v>71</v>
      </c>
      <c r="G23" s="43"/>
      <c r="H23" s="43"/>
      <c r="M23" s="62"/>
    </row>
    <row r="24" spans="1:8" ht="12.75" customHeight="1">
      <c r="A24" s="34" t="s">
        <v>72</v>
      </c>
      <c r="B24" s="40" t="s">
        <v>73</v>
      </c>
      <c r="C24" s="41"/>
      <c r="D24" s="41"/>
      <c r="E24" s="36" t="s">
        <v>74</v>
      </c>
      <c r="F24" s="42" t="s">
        <v>75</v>
      </c>
      <c r="G24" s="43">
        <v>807</v>
      </c>
      <c r="H24" s="43">
        <v>807</v>
      </c>
    </row>
    <row r="25" spans="1:18" ht="12.75" customHeight="1">
      <c r="A25" s="34" t="s">
        <v>76</v>
      </c>
      <c r="B25" s="40" t="s">
        <v>77</v>
      </c>
      <c r="C25" s="41"/>
      <c r="D25" s="41"/>
      <c r="E25" s="61" t="s">
        <v>78</v>
      </c>
      <c r="F25" s="48" t="s">
        <v>79</v>
      </c>
      <c r="G25" s="49">
        <f>G19+G20+G21</f>
        <v>4514</v>
      </c>
      <c r="H25" s="49">
        <f>H19+H20+H21</f>
        <v>4514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2.75" customHeight="1">
      <c r="A26" s="34" t="s">
        <v>80</v>
      </c>
      <c r="B26" s="40" t="s">
        <v>81</v>
      </c>
      <c r="C26" s="41">
        <v>6</v>
      </c>
      <c r="D26" s="41">
        <v>7</v>
      </c>
      <c r="E26" s="36" t="s">
        <v>82</v>
      </c>
      <c r="F26" s="51"/>
      <c r="G26" s="52"/>
      <c r="H26" s="52"/>
    </row>
    <row r="27" spans="1:18" ht="12.75" customHeight="1">
      <c r="A27" s="34" t="s">
        <v>83</v>
      </c>
      <c r="B27" s="56" t="s">
        <v>84</v>
      </c>
      <c r="C27" s="54">
        <f>SUM(C23:C26)</f>
        <v>6</v>
      </c>
      <c r="D27" s="54">
        <f>SUM(D23:D26)</f>
        <v>7</v>
      </c>
      <c r="E27" s="61" t="s">
        <v>85</v>
      </c>
      <c r="F27" s="42" t="s">
        <v>86</v>
      </c>
      <c r="G27" s="49">
        <f>G28+G29+G30</f>
        <v>-3179</v>
      </c>
      <c r="H27" s="49">
        <f>H28+H29+H30</f>
        <v>63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2.75" customHeight="1">
      <c r="A28" s="34"/>
      <c r="B28" s="40"/>
      <c r="C28" s="60"/>
      <c r="D28" s="60"/>
      <c r="E28" s="36" t="s">
        <v>87</v>
      </c>
      <c r="F28" s="42" t="s">
        <v>88</v>
      </c>
      <c r="G28" s="43"/>
      <c r="H28" s="43">
        <v>63</v>
      </c>
    </row>
    <row r="29" spans="1:13" ht="12.75" customHeight="1">
      <c r="A29" s="34" t="s">
        <v>89</v>
      </c>
      <c r="B29" s="40"/>
      <c r="C29" s="60"/>
      <c r="D29" s="60"/>
      <c r="E29" s="57" t="s">
        <v>90</v>
      </c>
      <c r="F29" s="42" t="s">
        <v>91</v>
      </c>
      <c r="G29" s="46">
        <v>-3179</v>
      </c>
      <c r="H29" s="46">
        <v>0</v>
      </c>
      <c r="M29" s="62"/>
    </row>
    <row r="30" spans="1:8" ht="12.75" customHeight="1">
      <c r="A30" s="34" t="s">
        <v>92</v>
      </c>
      <c r="B30" s="40" t="s">
        <v>93</v>
      </c>
      <c r="C30" s="41"/>
      <c r="D30" s="41"/>
      <c r="E30" s="36" t="s">
        <v>94</v>
      </c>
      <c r="F30" s="42" t="s">
        <v>95</v>
      </c>
      <c r="G30" s="55"/>
      <c r="H30" s="55"/>
    </row>
    <row r="31" spans="1:13" ht="12.75" customHeight="1">
      <c r="A31" s="34" t="s">
        <v>96</v>
      </c>
      <c r="B31" s="40" t="s">
        <v>97</v>
      </c>
      <c r="C31" s="63"/>
      <c r="D31" s="63"/>
      <c r="E31" s="61" t="s">
        <v>98</v>
      </c>
      <c r="F31" s="42" t="s">
        <v>99</v>
      </c>
      <c r="G31" s="43"/>
      <c r="H31" s="43"/>
      <c r="M31" s="62"/>
    </row>
    <row r="32" spans="1:15" ht="12.75" customHeight="1">
      <c r="A32" s="34" t="s">
        <v>100</v>
      </c>
      <c r="B32" s="56" t="s">
        <v>101</v>
      </c>
      <c r="C32" s="54">
        <f>SUM(C30:C31)</f>
        <v>0</v>
      </c>
      <c r="D32" s="54">
        <f>SUM(D30:D31)</f>
        <v>0</v>
      </c>
      <c r="E32" s="45" t="s">
        <v>102</v>
      </c>
      <c r="F32" s="42" t="s">
        <v>103</v>
      </c>
      <c r="G32" s="46">
        <v>-2007</v>
      </c>
      <c r="H32" s="46">
        <v>-2722</v>
      </c>
      <c r="I32" s="50"/>
      <c r="J32" s="50"/>
      <c r="K32" s="50"/>
      <c r="L32" s="50"/>
      <c r="M32" s="50"/>
      <c r="N32" s="50"/>
      <c r="O32" s="50"/>
    </row>
    <row r="33" spans="1:18" ht="12.75" customHeight="1">
      <c r="A33" s="34" t="s">
        <v>104</v>
      </c>
      <c r="B33" s="47"/>
      <c r="C33" s="60"/>
      <c r="D33" s="60"/>
      <c r="E33" s="61" t="s">
        <v>105</v>
      </c>
      <c r="F33" s="48" t="s">
        <v>106</v>
      </c>
      <c r="G33" s="49">
        <f>G27+G31+G32</f>
        <v>-5186</v>
      </c>
      <c r="H33" s="49">
        <f>H27+H31+H32</f>
        <v>-2659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2.75" customHeight="1">
      <c r="A34" s="34" t="s">
        <v>107</v>
      </c>
      <c r="B34" s="47" t="s">
        <v>108</v>
      </c>
      <c r="C34" s="54">
        <f>SUM(C35:C36)</f>
        <v>7</v>
      </c>
      <c r="D34" s="54">
        <f>SUM(D35:D36)</f>
        <v>7</v>
      </c>
      <c r="E34" s="36"/>
      <c r="F34" s="64"/>
      <c r="G34" s="65"/>
      <c r="H34" s="65"/>
      <c r="I34" s="50"/>
      <c r="J34" s="50"/>
      <c r="K34" s="50"/>
      <c r="L34" s="50"/>
      <c r="M34" s="50"/>
      <c r="N34" s="50"/>
    </row>
    <row r="35" spans="1:8" ht="12.75" customHeight="1">
      <c r="A35" s="34" t="s">
        <v>109</v>
      </c>
      <c r="B35" s="40" t="s">
        <v>110</v>
      </c>
      <c r="C35" s="41">
        <v>7</v>
      </c>
      <c r="D35" s="41">
        <v>7</v>
      </c>
      <c r="E35" s="66"/>
      <c r="F35" s="67"/>
      <c r="G35" s="68"/>
      <c r="H35" s="68"/>
    </row>
    <row r="36" spans="1:18" ht="12.75" customHeight="1">
      <c r="A36" s="34" t="s">
        <v>111</v>
      </c>
      <c r="B36" s="40" t="s">
        <v>112</v>
      </c>
      <c r="C36" s="41"/>
      <c r="D36" s="41"/>
      <c r="E36" s="36" t="s">
        <v>113</v>
      </c>
      <c r="F36" s="69" t="s">
        <v>114</v>
      </c>
      <c r="G36" s="49">
        <f>G17+G25+G33</f>
        <v>-584</v>
      </c>
      <c r="H36" s="49">
        <f>H17+H25+H33</f>
        <v>1943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5" ht="12.75" customHeight="1">
      <c r="A37" s="34" t="s">
        <v>117</v>
      </c>
      <c r="B37" s="72" t="s">
        <v>118</v>
      </c>
      <c r="C37" s="73">
        <f>SUM(C38:C41)</f>
        <v>0</v>
      </c>
      <c r="D37" s="73">
        <f>SUM(D38:D41)</f>
        <v>0</v>
      </c>
      <c r="E37" s="74" t="s">
        <v>119</v>
      </c>
      <c r="F37" s="69" t="s">
        <v>120</v>
      </c>
      <c r="G37" s="55"/>
      <c r="H37" s="55"/>
      <c r="I37" s="50"/>
      <c r="J37" s="50"/>
      <c r="K37" s="50"/>
      <c r="L37" s="50"/>
      <c r="M37" s="59"/>
      <c r="N37" s="50"/>
      <c r="O37" s="50"/>
    </row>
    <row r="38" spans="1:8" ht="12.75" customHeight="1">
      <c r="A38" s="34" t="s">
        <v>121</v>
      </c>
      <c r="B38" s="72" t="s">
        <v>122</v>
      </c>
      <c r="C38" s="41"/>
      <c r="D38" s="41"/>
      <c r="E38" s="45"/>
      <c r="F38" s="70"/>
      <c r="G38" s="65"/>
      <c r="H38" s="65"/>
    </row>
    <row r="39" spans="1:8" ht="12.75" customHeight="1">
      <c r="A39" s="34" t="s">
        <v>123</v>
      </c>
      <c r="B39" s="72" t="s">
        <v>124</v>
      </c>
      <c r="C39" s="41"/>
      <c r="D39" s="41"/>
      <c r="E39" s="74" t="s">
        <v>125</v>
      </c>
      <c r="F39" s="75"/>
      <c r="G39" s="76"/>
      <c r="H39" s="76"/>
    </row>
    <row r="40" spans="1:8" ht="12.75" customHeight="1">
      <c r="A40" s="34" t="s">
        <v>126</v>
      </c>
      <c r="B40" s="72" t="s">
        <v>127</v>
      </c>
      <c r="C40" s="77"/>
      <c r="D40" s="77"/>
      <c r="E40" s="36" t="s">
        <v>128</v>
      </c>
      <c r="F40" s="67"/>
      <c r="G40" s="68"/>
      <c r="H40" s="68"/>
    </row>
    <row r="41" spans="1:13" ht="12.75" customHeight="1">
      <c r="A41" s="34" t="s">
        <v>858</v>
      </c>
      <c r="B41" s="72" t="s">
        <v>129</v>
      </c>
      <c r="C41" s="41"/>
      <c r="D41" s="41"/>
      <c r="E41" s="45" t="s">
        <v>130</v>
      </c>
      <c r="F41" s="42" t="s">
        <v>131</v>
      </c>
      <c r="G41" s="43">
        <v>7296</v>
      </c>
      <c r="H41" s="43"/>
      <c r="M41" s="62"/>
    </row>
    <row r="42" spans="1:8" ht="12.75" customHeight="1">
      <c r="A42" s="34" t="s">
        <v>132</v>
      </c>
      <c r="B42" s="72" t="s">
        <v>133</v>
      </c>
      <c r="C42" s="41"/>
      <c r="D42" s="41"/>
      <c r="E42" s="78" t="s">
        <v>134</v>
      </c>
      <c r="F42" s="42" t="s">
        <v>135</v>
      </c>
      <c r="G42" s="43"/>
      <c r="H42" s="43">
        <v>3821</v>
      </c>
    </row>
    <row r="43" spans="1:15" ht="12.75" customHeight="1">
      <c r="A43" s="34" t="s">
        <v>136</v>
      </c>
      <c r="B43" s="53" t="s">
        <v>137</v>
      </c>
      <c r="C43" s="54">
        <f>C34+C37+C42</f>
        <v>7</v>
      </c>
      <c r="D43" s="54">
        <f>D34+D37+D42</f>
        <v>7</v>
      </c>
      <c r="E43" s="57" t="s">
        <v>138</v>
      </c>
      <c r="F43" s="42" t="s">
        <v>139</v>
      </c>
      <c r="G43" s="43"/>
      <c r="H43" s="43"/>
      <c r="I43" s="50"/>
      <c r="J43" s="50"/>
      <c r="K43" s="50"/>
      <c r="L43" s="50"/>
      <c r="M43" s="59"/>
      <c r="N43" s="50"/>
      <c r="O43" s="50"/>
    </row>
    <row r="44" spans="1:8" ht="12.75" customHeight="1">
      <c r="A44" s="34" t="s">
        <v>140</v>
      </c>
      <c r="B44" s="40"/>
      <c r="C44" s="60"/>
      <c r="D44" s="60"/>
      <c r="E44" s="36" t="s">
        <v>141</v>
      </c>
      <c r="F44" s="42" t="s">
        <v>142</v>
      </c>
      <c r="G44" s="43"/>
      <c r="H44" s="43"/>
    </row>
    <row r="45" spans="1:13" ht="12.75" customHeight="1">
      <c r="A45" s="34" t="s">
        <v>143</v>
      </c>
      <c r="B45" s="40" t="s">
        <v>144</v>
      </c>
      <c r="C45" s="41"/>
      <c r="D45" s="41">
        <v>875</v>
      </c>
      <c r="E45" s="57" t="s">
        <v>145</v>
      </c>
      <c r="F45" s="42" t="s">
        <v>146</v>
      </c>
      <c r="G45" s="43"/>
      <c r="H45" s="43"/>
      <c r="M45" s="62"/>
    </row>
    <row r="46" spans="1:8" ht="12.75" customHeight="1">
      <c r="A46" s="34" t="s">
        <v>147</v>
      </c>
      <c r="B46" s="47" t="s">
        <v>148</v>
      </c>
      <c r="C46" s="41"/>
      <c r="D46" s="41"/>
      <c r="E46" s="36" t="s">
        <v>149</v>
      </c>
      <c r="F46" s="42" t="s">
        <v>150</v>
      </c>
      <c r="G46" s="43"/>
      <c r="H46" s="43"/>
    </row>
    <row r="47" spans="1:18" ht="12.75" customHeight="1">
      <c r="A47" s="34" t="s">
        <v>151</v>
      </c>
      <c r="B47" s="40" t="s">
        <v>152</v>
      </c>
      <c r="C47" s="41"/>
      <c r="D47" s="41"/>
      <c r="E47" s="57" t="s">
        <v>53</v>
      </c>
      <c r="F47" s="48" t="s">
        <v>153</v>
      </c>
      <c r="G47" s="49">
        <f>SUM(G41:G46)</f>
        <v>7296</v>
      </c>
      <c r="H47" s="49">
        <f>SUM(H41:H46)</f>
        <v>3821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8" ht="12.75" customHeight="1">
      <c r="A48" s="34" t="s">
        <v>80</v>
      </c>
      <c r="B48" s="40" t="s">
        <v>154</v>
      </c>
      <c r="C48" s="41"/>
      <c r="D48" s="41"/>
      <c r="E48" s="36"/>
      <c r="F48" s="42"/>
      <c r="G48" s="60"/>
      <c r="H48" s="60"/>
    </row>
    <row r="49" spans="1:15" ht="12.75" customHeight="1">
      <c r="A49" s="34" t="s">
        <v>155</v>
      </c>
      <c r="B49" s="53" t="s">
        <v>156</v>
      </c>
      <c r="C49" s="54">
        <f>SUM(C45:C48)</f>
        <v>0</v>
      </c>
      <c r="D49" s="54">
        <f>SUM(D45:D48)</f>
        <v>875</v>
      </c>
      <c r="E49" s="57" t="s">
        <v>157</v>
      </c>
      <c r="F49" s="48" t="s">
        <v>158</v>
      </c>
      <c r="G49" s="43"/>
      <c r="H49" s="43"/>
      <c r="I49" s="50"/>
      <c r="J49" s="50"/>
      <c r="K49" s="50"/>
      <c r="L49" s="50"/>
      <c r="M49" s="50"/>
      <c r="N49" s="50"/>
      <c r="O49" s="50"/>
    </row>
    <row r="50" spans="1:8" ht="12.75" customHeight="1">
      <c r="A50" s="34" t="s">
        <v>6</v>
      </c>
      <c r="B50" s="53"/>
      <c r="C50" s="60"/>
      <c r="D50" s="60"/>
      <c r="E50" s="36" t="s">
        <v>159</v>
      </c>
      <c r="F50" s="48" t="s">
        <v>160</v>
      </c>
      <c r="G50" s="43"/>
      <c r="H50" s="43"/>
    </row>
    <row r="51" spans="1:8" ht="12.75" customHeight="1">
      <c r="A51" s="34" t="s">
        <v>161</v>
      </c>
      <c r="B51" s="53" t="s">
        <v>162</v>
      </c>
      <c r="C51" s="41"/>
      <c r="D51" s="41"/>
      <c r="E51" s="36" t="s">
        <v>163</v>
      </c>
      <c r="F51" s="48" t="s">
        <v>164</v>
      </c>
      <c r="G51" s="43">
        <v>281</v>
      </c>
      <c r="H51" s="43">
        <v>369</v>
      </c>
    </row>
    <row r="52" spans="1:8" ht="12.75" customHeight="1">
      <c r="A52" s="34" t="s">
        <v>165</v>
      </c>
      <c r="B52" s="53" t="s">
        <v>166</v>
      </c>
      <c r="C52" s="544"/>
      <c r="D52" s="544"/>
      <c r="E52" s="36" t="s">
        <v>167</v>
      </c>
      <c r="F52" s="48" t="s">
        <v>168</v>
      </c>
      <c r="G52" s="43"/>
      <c r="H52" s="43"/>
    </row>
    <row r="53" spans="1:18" ht="12.75" customHeight="1">
      <c r="A53" s="34" t="s">
        <v>169</v>
      </c>
      <c r="B53" s="79" t="s">
        <v>170</v>
      </c>
      <c r="C53" s="54">
        <f>C19+C20+C21+C27+C32+C43+C49+C51+C52</f>
        <v>4324</v>
      </c>
      <c r="D53" s="54">
        <f>D19+D20+D21+D27+D32+D43+D49+D51+D52</f>
        <v>5268</v>
      </c>
      <c r="E53" s="36" t="s">
        <v>171</v>
      </c>
      <c r="F53" s="69" t="s">
        <v>172</v>
      </c>
      <c r="G53" s="49">
        <f>G47+G49+G50+G51+G52</f>
        <v>7577</v>
      </c>
      <c r="H53" s="49">
        <f>H47+H49+H50+H51+H52</f>
        <v>4190</v>
      </c>
      <c r="I53" s="50"/>
      <c r="J53" s="50"/>
      <c r="K53" s="50"/>
      <c r="L53" s="50"/>
      <c r="M53" s="59"/>
      <c r="N53" s="50"/>
      <c r="O53" s="50"/>
      <c r="P53" s="50"/>
      <c r="Q53" s="50"/>
      <c r="R53" s="50"/>
    </row>
    <row r="54" spans="1:8" ht="12.75" customHeight="1">
      <c r="A54" s="80" t="s">
        <v>173</v>
      </c>
      <c r="B54" s="47"/>
      <c r="C54" s="60"/>
      <c r="D54" s="60"/>
      <c r="E54" s="36"/>
      <c r="F54" s="81"/>
      <c r="G54" s="60"/>
      <c r="H54" s="60"/>
    </row>
    <row r="55" spans="1:13" ht="12.75" customHeight="1">
      <c r="A55" s="34" t="s">
        <v>174</v>
      </c>
      <c r="B55" s="40"/>
      <c r="C55" s="60"/>
      <c r="D55" s="60"/>
      <c r="E55" s="82" t="s">
        <v>175</v>
      </c>
      <c r="F55" s="81"/>
      <c r="G55" s="60"/>
      <c r="H55" s="60"/>
      <c r="M55" s="62"/>
    </row>
    <row r="56" spans="1:8" ht="12.75" customHeight="1">
      <c r="A56" s="34" t="s">
        <v>176</v>
      </c>
      <c r="B56" s="40" t="s">
        <v>177</v>
      </c>
      <c r="C56" s="41">
        <v>1311</v>
      </c>
      <c r="D56" s="41">
        <v>1365</v>
      </c>
      <c r="E56" s="36" t="s">
        <v>128</v>
      </c>
      <c r="F56" s="83"/>
      <c r="G56" s="60"/>
      <c r="H56" s="60"/>
    </row>
    <row r="57" spans="1:13" ht="12.75" customHeight="1">
      <c r="A57" s="34" t="s">
        <v>178</v>
      </c>
      <c r="B57" s="40" t="s">
        <v>179</v>
      </c>
      <c r="C57" s="41"/>
      <c r="D57" s="41"/>
      <c r="E57" s="57" t="s">
        <v>180</v>
      </c>
      <c r="F57" s="42" t="s">
        <v>181</v>
      </c>
      <c r="G57" s="43"/>
      <c r="H57" s="43"/>
      <c r="M57" s="62"/>
    </row>
    <row r="58" spans="1:8" ht="12.75" customHeight="1">
      <c r="A58" s="34" t="s">
        <v>182</v>
      </c>
      <c r="B58" s="40" t="s">
        <v>183</v>
      </c>
      <c r="C58" s="41">
        <v>0</v>
      </c>
      <c r="D58" s="41">
        <v>0</v>
      </c>
      <c r="E58" s="36" t="s">
        <v>184</v>
      </c>
      <c r="F58" s="42" t="s">
        <v>185</v>
      </c>
      <c r="G58" s="43"/>
      <c r="H58" s="43"/>
    </row>
    <row r="59" spans="1:18" ht="12.75" customHeight="1">
      <c r="A59" s="34" t="s">
        <v>186</v>
      </c>
      <c r="B59" s="47" t="s">
        <v>187</v>
      </c>
      <c r="C59" s="41">
        <v>796</v>
      </c>
      <c r="D59" s="41">
        <v>777</v>
      </c>
      <c r="E59" s="45" t="s">
        <v>188</v>
      </c>
      <c r="F59" s="83" t="s">
        <v>189</v>
      </c>
      <c r="G59" s="49">
        <f>SUM(G60:G66)</f>
        <v>3322</v>
      </c>
      <c r="H59" s="49">
        <f>SUM(H60:H66)</f>
        <v>5123</v>
      </c>
      <c r="I59" s="50"/>
      <c r="J59" s="50"/>
      <c r="K59" s="50"/>
      <c r="L59" s="50"/>
      <c r="M59" s="59"/>
      <c r="N59" s="50"/>
      <c r="O59" s="50"/>
      <c r="P59" s="50"/>
      <c r="Q59" s="50"/>
      <c r="R59" s="50"/>
    </row>
    <row r="60" spans="1:8" ht="12.75" customHeight="1">
      <c r="A60" s="34" t="s">
        <v>190</v>
      </c>
      <c r="B60" s="47" t="s">
        <v>191</v>
      </c>
      <c r="C60" s="41"/>
      <c r="D60" s="41"/>
      <c r="E60" s="45" t="s">
        <v>192</v>
      </c>
      <c r="F60" s="42" t="s">
        <v>193</v>
      </c>
      <c r="G60" s="43">
        <v>444</v>
      </c>
      <c r="H60" s="43"/>
    </row>
    <row r="61" spans="1:13" ht="12.75" customHeight="1">
      <c r="A61" s="34" t="s">
        <v>194</v>
      </c>
      <c r="B61" s="40" t="s">
        <v>195</v>
      </c>
      <c r="C61" s="41"/>
      <c r="D61" s="41"/>
      <c r="E61" s="36" t="s">
        <v>196</v>
      </c>
      <c r="F61" s="42" t="s">
        <v>197</v>
      </c>
      <c r="G61" s="43">
        <v>1</v>
      </c>
      <c r="H61" s="43"/>
      <c r="M61" s="62"/>
    </row>
    <row r="62" spans="1:15" ht="12.75" customHeight="1">
      <c r="A62" s="34" t="s">
        <v>53</v>
      </c>
      <c r="B62" s="53" t="s">
        <v>198</v>
      </c>
      <c r="C62" s="54">
        <f>SUM(C56:C61)</f>
        <v>2107</v>
      </c>
      <c r="D62" s="54">
        <f>SUM(D56:D61)</f>
        <v>2142</v>
      </c>
      <c r="E62" s="36" t="s">
        <v>199</v>
      </c>
      <c r="F62" s="42" t="s">
        <v>200</v>
      </c>
      <c r="G62" s="43">
        <v>1457</v>
      </c>
      <c r="H62" s="43">
        <v>2494</v>
      </c>
      <c r="I62" s="50"/>
      <c r="J62" s="50"/>
      <c r="K62" s="50"/>
      <c r="L62" s="50"/>
      <c r="M62" s="50"/>
      <c r="N62" s="50"/>
      <c r="O62" s="50"/>
    </row>
    <row r="63" spans="1:8" ht="12.75" customHeight="1">
      <c r="A63" s="34"/>
      <c r="B63" s="53"/>
      <c r="C63" s="60"/>
      <c r="D63" s="60"/>
      <c r="E63" s="36" t="s">
        <v>201</v>
      </c>
      <c r="F63" s="42" t="s">
        <v>202</v>
      </c>
      <c r="G63" s="43">
        <v>726</v>
      </c>
      <c r="H63" s="43">
        <v>1171</v>
      </c>
    </row>
    <row r="64" spans="1:8" ht="12.75" customHeight="1">
      <c r="A64" s="34" t="s">
        <v>203</v>
      </c>
      <c r="B64" s="40"/>
      <c r="C64" s="60"/>
      <c r="D64" s="60"/>
      <c r="E64" s="36" t="s">
        <v>204</v>
      </c>
      <c r="F64" s="42" t="s">
        <v>205</v>
      </c>
      <c r="G64" s="43">
        <v>402</v>
      </c>
      <c r="H64" s="43">
        <v>736</v>
      </c>
    </row>
    <row r="65" spans="1:8" ht="12.75" customHeight="1">
      <c r="A65" s="34" t="s">
        <v>206</v>
      </c>
      <c r="B65" s="40" t="s">
        <v>207</v>
      </c>
      <c r="C65" s="41">
        <v>394</v>
      </c>
      <c r="D65" s="41">
        <v>676</v>
      </c>
      <c r="E65" s="36" t="s">
        <v>208</v>
      </c>
      <c r="F65" s="42" t="s">
        <v>209</v>
      </c>
      <c r="G65" s="43">
        <v>39</v>
      </c>
      <c r="H65" s="43">
        <v>81</v>
      </c>
    </row>
    <row r="66" spans="1:8" ht="12.75" customHeight="1">
      <c r="A66" s="34" t="s">
        <v>210</v>
      </c>
      <c r="B66" s="40" t="s">
        <v>211</v>
      </c>
      <c r="C66" s="41">
        <v>332</v>
      </c>
      <c r="D66" s="41">
        <v>794</v>
      </c>
      <c r="E66" s="36" t="s">
        <v>212</v>
      </c>
      <c r="F66" s="42" t="s">
        <v>213</v>
      </c>
      <c r="G66" s="43">
        <v>253</v>
      </c>
      <c r="H66" s="43">
        <v>641</v>
      </c>
    </row>
    <row r="67" spans="1:8" ht="12.75" customHeight="1">
      <c r="A67" s="34" t="s">
        <v>214</v>
      </c>
      <c r="B67" s="40" t="s">
        <v>215</v>
      </c>
      <c r="C67" s="41">
        <v>1083</v>
      </c>
      <c r="D67" s="41">
        <v>1795</v>
      </c>
      <c r="E67" s="57" t="s">
        <v>80</v>
      </c>
      <c r="F67" s="42" t="s">
        <v>216</v>
      </c>
      <c r="G67" s="43">
        <v>468</v>
      </c>
      <c r="H67" s="43">
        <v>354</v>
      </c>
    </row>
    <row r="68" spans="1:8" ht="12.75" customHeight="1">
      <c r="A68" s="34" t="s">
        <v>857</v>
      </c>
      <c r="B68" s="40" t="s">
        <v>217</v>
      </c>
      <c r="C68" s="544"/>
      <c r="D68" s="544"/>
      <c r="E68" s="36" t="s">
        <v>218</v>
      </c>
      <c r="F68" s="42" t="s">
        <v>219</v>
      </c>
      <c r="G68" s="43">
        <v>16</v>
      </c>
      <c r="H68" s="43">
        <v>38</v>
      </c>
    </row>
    <row r="69" spans="1:18" ht="12.75" customHeight="1">
      <c r="A69" s="34" t="s">
        <v>220</v>
      </c>
      <c r="B69" s="40" t="s">
        <v>221</v>
      </c>
      <c r="C69" s="41"/>
      <c r="D69" s="41">
        <v>229</v>
      </c>
      <c r="E69" s="61" t="s">
        <v>48</v>
      </c>
      <c r="F69" s="84" t="s">
        <v>222</v>
      </c>
      <c r="G69" s="85">
        <f>G57+G58+G59+G67+G68</f>
        <v>3806</v>
      </c>
      <c r="H69" s="85">
        <f>H57+H58+H59+H67+H68</f>
        <v>5515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8" ht="12.75" customHeight="1">
      <c r="A70" s="34" t="s">
        <v>223</v>
      </c>
      <c r="B70" s="40" t="s">
        <v>224</v>
      </c>
      <c r="C70" s="41"/>
      <c r="D70" s="41">
        <v>76</v>
      </c>
      <c r="E70" s="45"/>
      <c r="F70" s="42"/>
      <c r="G70" s="60"/>
      <c r="H70" s="60"/>
    </row>
    <row r="71" spans="1:8" ht="12.75" customHeight="1">
      <c r="A71" s="34" t="s">
        <v>225</v>
      </c>
      <c r="B71" s="40" t="s">
        <v>226</v>
      </c>
      <c r="C71" s="41"/>
      <c r="D71" s="41"/>
      <c r="E71" s="86"/>
      <c r="F71" s="42"/>
      <c r="G71" s="60"/>
      <c r="H71" s="60"/>
    </row>
    <row r="72" spans="1:8" ht="12.75" customHeight="1">
      <c r="A72" s="34" t="s">
        <v>227</v>
      </c>
      <c r="B72" s="40" t="s">
        <v>228</v>
      </c>
      <c r="C72" s="41">
        <v>2518</v>
      </c>
      <c r="D72" s="41">
        <v>636</v>
      </c>
      <c r="E72" s="36" t="s">
        <v>229</v>
      </c>
      <c r="F72" s="87" t="s">
        <v>230</v>
      </c>
      <c r="G72" s="43"/>
      <c r="H72" s="43"/>
    </row>
    <row r="73" spans="1:15" ht="12.75" customHeight="1">
      <c r="A73" s="34" t="s">
        <v>78</v>
      </c>
      <c r="B73" s="53" t="s">
        <v>231</v>
      </c>
      <c r="C73" s="54">
        <f>SUM(C65:C72)</f>
        <v>4327</v>
      </c>
      <c r="D73" s="54">
        <f>SUM(D65:D72)</f>
        <v>4206</v>
      </c>
      <c r="E73" s="57" t="s">
        <v>159</v>
      </c>
      <c r="F73" s="48" t="s">
        <v>232</v>
      </c>
      <c r="G73" s="43"/>
      <c r="H73" s="43"/>
      <c r="I73" s="50"/>
      <c r="J73" s="50"/>
      <c r="K73" s="50"/>
      <c r="L73" s="50"/>
      <c r="M73" s="50"/>
      <c r="N73" s="50"/>
      <c r="O73" s="50"/>
    </row>
    <row r="74" spans="1:8" ht="12.75" customHeight="1">
      <c r="A74" s="34"/>
      <c r="B74" s="40"/>
      <c r="C74" s="60"/>
      <c r="D74" s="60"/>
      <c r="E74" s="36" t="s">
        <v>233</v>
      </c>
      <c r="F74" s="48" t="s">
        <v>234</v>
      </c>
      <c r="G74" s="43"/>
      <c r="H74" s="43"/>
    </row>
    <row r="75" spans="1:13" ht="12.75" customHeight="1">
      <c r="A75" s="34" t="s">
        <v>235</v>
      </c>
      <c r="B75" s="40"/>
      <c r="C75" s="60"/>
      <c r="D75" s="60"/>
      <c r="E75" s="36"/>
      <c r="F75" s="88"/>
      <c r="G75" s="89"/>
      <c r="H75" s="89"/>
      <c r="M75" s="62"/>
    </row>
    <row r="76" spans="1:14" ht="12.75" customHeight="1">
      <c r="A76" s="557" t="s">
        <v>859</v>
      </c>
      <c r="B76" s="40" t="s">
        <v>236</v>
      </c>
      <c r="C76" s="54">
        <f>SUM(C77:C79)</f>
        <v>0</v>
      </c>
      <c r="D76" s="54">
        <f>SUM(D77:D79)</f>
        <v>0</v>
      </c>
      <c r="E76" s="36"/>
      <c r="F76" s="89"/>
      <c r="G76" s="89"/>
      <c r="H76" s="89"/>
      <c r="I76" s="50"/>
      <c r="J76" s="50"/>
      <c r="K76" s="50"/>
      <c r="L76" s="50"/>
      <c r="M76" s="50"/>
      <c r="N76" s="50"/>
    </row>
    <row r="77" spans="1:18" ht="12" customHeight="1">
      <c r="A77" s="34" t="s">
        <v>237</v>
      </c>
      <c r="B77" s="40" t="s">
        <v>238</v>
      </c>
      <c r="C77" s="41"/>
      <c r="D77" s="41"/>
      <c r="E77" s="57" t="s">
        <v>239</v>
      </c>
      <c r="F77" s="69" t="s">
        <v>240</v>
      </c>
      <c r="G77" s="90">
        <f>G69+G72+G73+G74</f>
        <v>3806</v>
      </c>
      <c r="H77" s="90">
        <f>H69+H72+H73+H74</f>
        <v>5515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8" ht="12" customHeight="1">
      <c r="A78" s="34" t="s">
        <v>241</v>
      </c>
      <c r="B78" s="40" t="s">
        <v>242</v>
      </c>
      <c r="C78" s="41"/>
      <c r="D78" s="41"/>
      <c r="E78" s="36"/>
      <c r="F78" s="91"/>
      <c r="G78" s="92"/>
      <c r="H78" s="92"/>
    </row>
    <row r="79" spans="1:8" ht="12" customHeight="1">
      <c r="A79" s="34" t="s">
        <v>243</v>
      </c>
      <c r="B79" s="40" t="s">
        <v>244</v>
      </c>
      <c r="C79" s="41"/>
      <c r="D79" s="41"/>
      <c r="E79" s="86"/>
      <c r="F79" s="92"/>
      <c r="G79" s="92"/>
      <c r="H79" s="92"/>
    </row>
    <row r="80" spans="1:8" ht="12" customHeight="1">
      <c r="A80" s="34" t="s">
        <v>245</v>
      </c>
      <c r="B80" s="40" t="s">
        <v>246</v>
      </c>
      <c r="C80" s="41"/>
      <c r="D80" s="41"/>
      <c r="E80" s="71"/>
      <c r="F80" s="92"/>
      <c r="G80" s="92"/>
      <c r="H80" s="92"/>
    </row>
    <row r="81" spans="1:8" ht="12" customHeight="1">
      <c r="A81" s="34" t="s">
        <v>132</v>
      </c>
      <c r="B81" s="40" t="s">
        <v>247</v>
      </c>
      <c r="C81" s="41"/>
      <c r="D81" s="41"/>
      <c r="E81" s="86"/>
      <c r="F81" s="92"/>
      <c r="G81" s="92"/>
      <c r="H81" s="92"/>
    </row>
    <row r="82" spans="1:14" ht="12" customHeight="1">
      <c r="A82" s="34" t="s">
        <v>248</v>
      </c>
      <c r="B82" s="53" t="s">
        <v>249</v>
      </c>
      <c r="C82" s="54">
        <f>C76+C80+C81</f>
        <v>0</v>
      </c>
      <c r="D82" s="54">
        <f>D76+D80+D81</f>
        <v>0</v>
      </c>
      <c r="E82" s="71"/>
      <c r="F82" s="92"/>
      <c r="G82" s="92"/>
      <c r="H82" s="92"/>
      <c r="I82" s="50"/>
      <c r="J82" s="50"/>
      <c r="K82" s="50"/>
      <c r="L82" s="50"/>
      <c r="M82" s="50"/>
      <c r="N82" s="50"/>
    </row>
    <row r="83" spans="1:13" ht="12" customHeight="1">
      <c r="A83" s="34"/>
      <c r="B83" s="53"/>
      <c r="C83" s="60"/>
      <c r="D83" s="60"/>
      <c r="E83" s="86"/>
      <c r="F83" s="92"/>
      <c r="G83" s="92"/>
      <c r="H83" s="92"/>
      <c r="M83" s="62"/>
    </row>
    <row r="84" spans="1:8" ht="12" customHeight="1">
      <c r="A84" s="34" t="s">
        <v>250</v>
      </c>
      <c r="B84" s="40"/>
      <c r="C84" s="60"/>
      <c r="D84" s="60"/>
      <c r="E84" s="71"/>
      <c r="F84" s="92"/>
      <c r="G84" s="92"/>
      <c r="H84" s="92"/>
    </row>
    <row r="85" spans="1:13" ht="12.75" customHeight="1">
      <c r="A85" s="34" t="s">
        <v>251</v>
      </c>
      <c r="B85" s="40" t="s">
        <v>252</v>
      </c>
      <c r="C85" s="41">
        <v>11</v>
      </c>
      <c r="D85" s="41">
        <v>5</v>
      </c>
      <c r="E85" s="86"/>
      <c r="F85" s="92"/>
      <c r="G85" s="92"/>
      <c r="H85" s="92"/>
      <c r="M85" s="62"/>
    </row>
    <row r="86" spans="1:8" ht="12.75" customHeight="1">
      <c r="A86" s="34" t="s">
        <v>253</v>
      </c>
      <c r="B86" s="40" t="s">
        <v>254</v>
      </c>
      <c r="C86" s="41">
        <v>27</v>
      </c>
      <c r="D86" s="41">
        <v>26</v>
      </c>
      <c r="E86" s="71"/>
      <c r="F86" s="92"/>
      <c r="G86" s="92"/>
      <c r="H86" s="92"/>
    </row>
    <row r="87" spans="1:14" ht="12.75" customHeight="1">
      <c r="A87" s="34" t="s">
        <v>255</v>
      </c>
      <c r="B87" s="53" t="s">
        <v>256</v>
      </c>
      <c r="C87" s="54">
        <f>SUM(C85:C86)</f>
        <v>38</v>
      </c>
      <c r="D87" s="54">
        <f>SUM(D85:D86)</f>
        <v>31</v>
      </c>
      <c r="E87" s="71"/>
      <c r="F87" s="92"/>
      <c r="G87" s="92"/>
      <c r="H87" s="92"/>
      <c r="I87" s="50"/>
      <c r="J87" s="50"/>
      <c r="K87" s="50"/>
      <c r="L87" s="50"/>
      <c r="M87" s="59"/>
      <c r="N87" s="50"/>
    </row>
    <row r="88" spans="1:8" ht="12.75" customHeight="1">
      <c r="A88" s="34" t="s">
        <v>257</v>
      </c>
      <c r="B88" s="53" t="s">
        <v>258</v>
      </c>
      <c r="C88" s="41">
        <v>3</v>
      </c>
      <c r="D88" s="41">
        <v>1</v>
      </c>
      <c r="E88" s="71"/>
      <c r="F88" s="92"/>
      <c r="G88" s="92"/>
      <c r="H88" s="92"/>
    </row>
    <row r="89" spans="1:14" ht="12.75" customHeight="1">
      <c r="A89" s="34" t="s">
        <v>259</v>
      </c>
      <c r="B89" s="93" t="s">
        <v>260</v>
      </c>
      <c r="C89" s="54">
        <f>C62+C73+C82+C87+C88</f>
        <v>6475</v>
      </c>
      <c r="D89" s="54">
        <f>D62+D73+D82+D87+D88</f>
        <v>6380</v>
      </c>
      <c r="E89" s="86"/>
      <c r="F89" s="92"/>
      <c r="G89" s="92"/>
      <c r="H89" s="92"/>
      <c r="I89" s="50"/>
      <c r="J89" s="50"/>
      <c r="K89" s="50"/>
      <c r="L89" s="50"/>
      <c r="M89" s="59"/>
      <c r="N89" s="50"/>
    </row>
    <row r="90" spans="1:18" ht="12.75" customHeight="1" thickBot="1">
      <c r="A90" s="94" t="s">
        <v>261</v>
      </c>
      <c r="B90" s="95" t="s">
        <v>262</v>
      </c>
      <c r="C90" s="96">
        <f>C53+C89</f>
        <v>10799</v>
      </c>
      <c r="D90" s="96">
        <f>D53+D89</f>
        <v>11648</v>
      </c>
      <c r="E90" s="97" t="s">
        <v>263</v>
      </c>
      <c r="F90" s="98" t="s">
        <v>264</v>
      </c>
      <c r="G90" s="556">
        <f>G36+G37+G53+G77</f>
        <v>10799</v>
      </c>
      <c r="H90" s="556">
        <f>H36+H37+H53+H77</f>
        <v>11648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3" ht="12.75" customHeight="1">
      <c r="A91" s="99"/>
      <c r="B91" s="100"/>
      <c r="C91" s="99"/>
      <c r="D91" s="99"/>
      <c r="E91" s="101"/>
      <c r="F91" s="102"/>
      <c r="G91" s="103"/>
      <c r="H91" s="104"/>
      <c r="M91" s="62"/>
    </row>
    <row r="92" spans="1:13" ht="12.75" customHeight="1">
      <c r="A92" s="105" t="s">
        <v>265</v>
      </c>
      <c r="B92" s="106"/>
      <c r="C92" s="10"/>
      <c r="D92" s="10"/>
      <c r="E92" s="107"/>
      <c r="F92" s="4"/>
      <c r="G92" s="542">
        <v>0.21600000000034925</v>
      </c>
      <c r="H92" s="541">
        <v>0</v>
      </c>
      <c r="M92" s="62"/>
    </row>
    <row r="93" spans="1:13" ht="12.75" customHeight="1">
      <c r="A93" s="105"/>
      <c r="B93" s="106"/>
      <c r="C93" s="10"/>
      <c r="D93" s="10"/>
      <c r="E93" s="107"/>
      <c r="F93" s="4"/>
      <c r="G93" s="5"/>
      <c r="H93" s="6"/>
      <c r="M93" s="62"/>
    </row>
    <row r="94" spans="1:13" ht="12.75" customHeight="1">
      <c r="A94" s="108" t="s">
        <v>864</v>
      </c>
      <c r="B94" s="106"/>
      <c r="C94" s="569" t="s">
        <v>852</v>
      </c>
      <c r="D94" s="569"/>
      <c r="E94" s="569"/>
      <c r="F94" s="4"/>
      <c r="G94" s="5"/>
      <c r="H94" s="6"/>
      <c r="M94" s="62"/>
    </row>
    <row r="95" spans="3:8" ht="12.75" customHeight="1">
      <c r="C95" s="108"/>
      <c r="D95" s="110"/>
      <c r="E95" s="108"/>
      <c r="F95" s="4"/>
      <c r="G95" s="5"/>
      <c r="H95" s="6"/>
    </row>
    <row r="96" spans="1:5" ht="12.75" customHeight="1">
      <c r="A96" s="111"/>
      <c r="B96" s="111"/>
      <c r="C96" s="569" t="s">
        <v>860</v>
      </c>
      <c r="D96" s="570"/>
      <c r="E96" s="570"/>
    </row>
    <row r="98" ht="12.75">
      <c r="E98" s="114"/>
    </row>
    <row r="100" ht="12.75">
      <c r="M100" s="62"/>
    </row>
    <row r="102" ht="12.75">
      <c r="M102" s="62"/>
    </row>
    <row r="104" spans="5:13" ht="12.75">
      <c r="E104" s="114"/>
      <c r="M104" s="62"/>
    </row>
    <row r="106" spans="5:13" ht="12.75">
      <c r="E106" s="114"/>
      <c r="M106" s="62"/>
    </row>
    <row r="114" ht="12.75">
      <c r="E114" s="114"/>
    </row>
    <row r="116" spans="5:13" ht="12.75">
      <c r="E116" s="114"/>
      <c r="M116" s="62"/>
    </row>
    <row r="118" spans="5:13" ht="12.75">
      <c r="E118" s="114"/>
      <c r="M118" s="62"/>
    </row>
    <row r="120" ht="12.75">
      <c r="E120" s="114"/>
    </row>
    <row r="122" spans="5:13" ht="12.75">
      <c r="E122" s="114"/>
      <c r="M122" s="62"/>
    </row>
    <row r="124" spans="5:13" ht="12.75">
      <c r="E124" s="114"/>
      <c r="M124" s="62"/>
    </row>
    <row r="126" ht="12.75">
      <c r="M126" s="62"/>
    </row>
    <row r="128" ht="12.75">
      <c r="M128" s="62"/>
    </row>
    <row r="130" ht="12.75">
      <c r="M130" s="62"/>
    </row>
    <row r="132" spans="5:13" ht="12.75">
      <c r="E132" s="114"/>
      <c r="M132" s="62"/>
    </row>
    <row r="134" spans="5:13" ht="12.75">
      <c r="E134" s="114"/>
      <c r="M134" s="62"/>
    </row>
    <row r="136" spans="5:13" ht="12.75">
      <c r="E136" s="114"/>
      <c r="M136" s="62"/>
    </row>
    <row r="138" spans="5:13" ht="12.75">
      <c r="E138" s="114"/>
      <c r="M138" s="62"/>
    </row>
    <row r="140" ht="12.75">
      <c r="E140" s="114"/>
    </row>
    <row r="142" ht="12.75">
      <c r="E142" s="114"/>
    </row>
    <row r="144" ht="12.75">
      <c r="E144" s="114"/>
    </row>
    <row r="146" spans="5:13" ht="12.75">
      <c r="E146" s="114"/>
      <c r="M146" s="62"/>
    </row>
    <row r="148" ht="12.75">
      <c r="M148" s="62"/>
    </row>
    <row r="150" ht="12.75">
      <c r="M150" s="62"/>
    </row>
    <row r="156" ht="12.75">
      <c r="E156" s="114"/>
    </row>
    <row r="158" ht="12.75">
      <c r="E158" s="114"/>
    </row>
    <row r="160" ht="12.75">
      <c r="E160" s="114"/>
    </row>
    <row r="162" ht="12.75">
      <c r="E162" s="114"/>
    </row>
    <row r="164" ht="12.75">
      <c r="E164" s="114"/>
    </row>
    <row r="172" ht="12.75">
      <c r="E172" s="114"/>
    </row>
    <row r="174" ht="12.75">
      <c r="E174" s="114"/>
    </row>
    <row r="176" ht="12.75">
      <c r="E176" s="114"/>
    </row>
    <row r="178" ht="12.75">
      <c r="E178" s="114"/>
    </row>
    <row r="182" ht="12.75">
      <c r="E182" s="114"/>
    </row>
  </sheetData>
  <sheetProtection/>
  <mergeCells count="6">
    <mergeCell ref="A3:D3"/>
    <mergeCell ref="A5:D5"/>
    <mergeCell ref="F4:G4"/>
    <mergeCell ref="C96:E96"/>
    <mergeCell ref="A4:D4"/>
    <mergeCell ref="C94:E9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6 C11:D18 G22:H24 G28:H28 G31:H31 G19:H19 G60:H68 C85:D86 G57:H58 G49:H52 G41:H46 G72:H74 C88:D88 C77:D81 C65:D72 C56:D61 C51:D52 C45:D48 C38:D42 G11: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7:H37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53" bottom="0.34" header="0.15748031496062992" footer="0.15748031496062992"/>
  <pageSetup fitToHeight="1000" fitToWidth="1" horizontalDpi="300" verticalDpi="300" orientation="portrait" paperSize="9" scale="62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9">
      <selection activeCell="C39" sqref="C39"/>
    </sheetView>
  </sheetViews>
  <sheetFormatPr defaultColWidth="9.140625" defaultRowHeight="12.75"/>
  <cols>
    <col min="1" max="1" width="41.28125" style="192" customWidth="1"/>
    <col min="2" max="2" width="10.421875" style="192" customWidth="1"/>
    <col min="3" max="3" width="11.140625" style="120" customWidth="1"/>
    <col min="4" max="4" width="10.8515625" style="120" customWidth="1"/>
    <col min="5" max="5" width="32.00390625" style="192" customWidth="1"/>
    <col min="6" max="6" width="7.7109375" style="192" customWidth="1"/>
    <col min="7" max="7" width="10.00390625" style="120" customWidth="1"/>
    <col min="8" max="8" width="11.28125" style="120" customWidth="1"/>
    <col min="9" max="16384" width="8.00390625" style="120" customWidth="1"/>
  </cols>
  <sheetData>
    <row r="1" spans="1:8" ht="12">
      <c r="A1" s="115" t="s">
        <v>266</v>
      </c>
      <c r="B1" s="115"/>
      <c r="C1" s="116"/>
      <c r="D1" s="117"/>
      <c r="E1" s="118"/>
      <c r="F1" s="118"/>
      <c r="G1" s="119"/>
      <c r="H1" s="119"/>
    </row>
    <row r="2" spans="1:8" ht="15">
      <c r="A2" s="121" t="s">
        <v>1</v>
      </c>
      <c r="B2" s="574" t="s">
        <v>848</v>
      </c>
      <c r="C2" s="574"/>
      <c r="D2" s="574"/>
      <c r="E2" s="574"/>
      <c r="F2" s="576" t="s">
        <v>2</v>
      </c>
      <c r="G2" s="576"/>
      <c r="H2" s="123">
        <v>102003626</v>
      </c>
    </row>
    <row r="3" spans="1:8" ht="15">
      <c r="A3" s="121" t="s">
        <v>267</v>
      </c>
      <c r="B3" s="574" t="s">
        <v>4</v>
      </c>
      <c r="C3" s="574"/>
      <c r="D3" s="574"/>
      <c r="E3" s="574"/>
      <c r="F3" s="122" t="s">
        <v>5</v>
      </c>
      <c r="G3" s="124"/>
      <c r="H3" s="124" t="s">
        <v>6</v>
      </c>
    </row>
    <row r="4" spans="1:8" ht="17.25" customHeight="1">
      <c r="A4" s="121" t="s">
        <v>7</v>
      </c>
      <c r="B4" s="575" t="s">
        <v>861</v>
      </c>
      <c r="C4" s="575"/>
      <c r="D4" s="575"/>
      <c r="E4" s="125"/>
      <c r="F4" s="118"/>
      <c r="G4" s="119"/>
      <c r="H4" s="126" t="s">
        <v>268</v>
      </c>
    </row>
    <row r="5" spans="1:8" ht="24">
      <c r="A5" s="127" t="s">
        <v>269</v>
      </c>
      <c r="B5" s="128" t="s">
        <v>10</v>
      </c>
      <c r="C5" s="127" t="s">
        <v>11</v>
      </c>
      <c r="D5" s="129" t="s">
        <v>15</v>
      </c>
      <c r="E5" s="127" t="s">
        <v>270</v>
      </c>
      <c r="F5" s="128" t="s">
        <v>10</v>
      </c>
      <c r="G5" s="127" t="s">
        <v>11</v>
      </c>
      <c r="H5" s="127" t="s">
        <v>15</v>
      </c>
    </row>
    <row r="6" spans="1:8" ht="12">
      <c r="A6" s="130" t="s">
        <v>16</v>
      </c>
      <c r="B6" s="130" t="s">
        <v>17</v>
      </c>
      <c r="C6" s="130">
        <v>1</v>
      </c>
      <c r="D6" s="130">
        <v>2</v>
      </c>
      <c r="E6" s="130" t="s">
        <v>16</v>
      </c>
      <c r="F6" s="127" t="s">
        <v>17</v>
      </c>
      <c r="G6" s="127">
        <v>1</v>
      </c>
      <c r="H6" s="127">
        <v>2</v>
      </c>
    </row>
    <row r="7" spans="1:8" ht="12">
      <c r="A7" s="131" t="s">
        <v>271</v>
      </c>
      <c r="B7" s="131"/>
      <c r="C7" s="132"/>
      <c r="D7" s="132"/>
      <c r="E7" s="131" t="s">
        <v>272</v>
      </c>
      <c r="F7" s="133"/>
      <c r="G7" s="134"/>
      <c r="H7" s="134"/>
    </row>
    <row r="8" spans="1:8" ht="12">
      <c r="A8" s="135" t="s">
        <v>273</v>
      </c>
      <c r="B8" s="135"/>
      <c r="C8" s="136"/>
      <c r="D8" s="136"/>
      <c r="E8" s="135" t="s">
        <v>274</v>
      </c>
      <c r="F8" s="133"/>
      <c r="G8" s="134"/>
      <c r="H8" s="134"/>
    </row>
    <row r="9" spans="1:8" ht="12">
      <c r="A9" s="138" t="s">
        <v>275</v>
      </c>
      <c r="B9" s="139" t="s">
        <v>276</v>
      </c>
      <c r="C9" s="140">
        <v>70</v>
      </c>
      <c r="D9" s="140">
        <v>60</v>
      </c>
      <c r="E9" s="138" t="s">
        <v>277</v>
      </c>
      <c r="F9" s="141" t="s">
        <v>278</v>
      </c>
      <c r="G9" s="142">
        <v>0</v>
      </c>
      <c r="H9" s="142">
        <v>0</v>
      </c>
    </row>
    <row r="10" spans="1:8" ht="12">
      <c r="A10" s="138" t="s">
        <v>279</v>
      </c>
      <c r="B10" s="139" t="s">
        <v>280</v>
      </c>
      <c r="C10" s="140">
        <v>927</v>
      </c>
      <c r="D10" s="140">
        <f>1137+66</f>
        <v>1203</v>
      </c>
      <c r="E10" s="138" t="s">
        <v>281</v>
      </c>
      <c r="F10" s="141" t="s">
        <v>282</v>
      </c>
      <c r="G10" s="142"/>
      <c r="H10" s="142"/>
    </row>
    <row r="11" spans="1:8" ht="12">
      <c r="A11" s="138" t="s">
        <v>283</v>
      </c>
      <c r="B11" s="139" t="s">
        <v>284</v>
      </c>
      <c r="C11" s="140">
        <v>83</v>
      </c>
      <c r="D11" s="140">
        <v>637</v>
      </c>
      <c r="E11" s="143" t="s">
        <v>285</v>
      </c>
      <c r="F11" s="141" t="s">
        <v>286</v>
      </c>
      <c r="G11" s="142">
        <v>188</v>
      </c>
      <c r="H11" s="142">
        <v>4503</v>
      </c>
    </row>
    <row r="12" spans="1:8" ht="12">
      <c r="A12" s="138" t="s">
        <v>287</v>
      </c>
      <c r="B12" s="139" t="s">
        <v>288</v>
      </c>
      <c r="C12" s="140">
        <v>188</v>
      </c>
      <c r="D12" s="140">
        <v>271</v>
      </c>
      <c r="E12" s="143" t="s">
        <v>80</v>
      </c>
      <c r="F12" s="141" t="s">
        <v>289</v>
      </c>
      <c r="G12" s="142">
        <v>797</v>
      </c>
      <c r="H12" s="142">
        <f>681-173</f>
        <v>508</v>
      </c>
    </row>
    <row r="13" spans="1:18" ht="12">
      <c r="A13" s="138" t="s">
        <v>290</v>
      </c>
      <c r="B13" s="139" t="s">
        <v>291</v>
      </c>
      <c r="C13" s="140">
        <v>32</v>
      </c>
      <c r="D13" s="140">
        <v>40</v>
      </c>
      <c r="E13" s="144" t="s">
        <v>53</v>
      </c>
      <c r="F13" s="145" t="s">
        <v>292</v>
      </c>
      <c r="G13" s="147">
        <f>SUM(G9:G12)</f>
        <v>985</v>
      </c>
      <c r="H13" s="147">
        <f>SUM(H9:H12)</f>
        <v>5011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8" ht="24">
      <c r="A14" s="138" t="s">
        <v>293</v>
      </c>
      <c r="B14" s="139" t="s">
        <v>294</v>
      </c>
      <c r="C14" s="140">
        <v>68</v>
      </c>
      <c r="D14" s="140">
        <v>81</v>
      </c>
      <c r="E14" s="143"/>
      <c r="F14" s="146"/>
      <c r="G14" s="147"/>
      <c r="H14" s="147"/>
    </row>
    <row r="15" spans="1:8" ht="24">
      <c r="A15" s="138" t="s">
        <v>295</v>
      </c>
      <c r="B15" s="139" t="s">
        <v>296</v>
      </c>
      <c r="C15" s="148">
        <v>-19</v>
      </c>
      <c r="D15" s="148">
        <f>4738-777-12</f>
        <v>3949</v>
      </c>
      <c r="E15" s="135" t="s">
        <v>297</v>
      </c>
      <c r="F15" s="149" t="s">
        <v>298</v>
      </c>
      <c r="G15" s="142"/>
      <c r="H15" s="142"/>
    </row>
    <row r="16" spans="1:8" ht="12">
      <c r="A16" s="138" t="s">
        <v>299</v>
      </c>
      <c r="B16" s="139" t="s">
        <v>300</v>
      </c>
      <c r="C16" s="148">
        <v>649</v>
      </c>
      <c r="D16" s="148">
        <v>1026</v>
      </c>
      <c r="E16" s="138" t="s">
        <v>301</v>
      </c>
      <c r="F16" s="146" t="s">
        <v>302</v>
      </c>
      <c r="G16" s="150"/>
      <c r="H16" s="150"/>
    </row>
    <row r="17" spans="1:8" ht="12">
      <c r="A17" s="151" t="s">
        <v>303</v>
      </c>
      <c r="B17" s="139" t="s">
        <v>304</v>
      </c>
      <c r="C17" s="152"/>
      <c r="D17" s="152">
        <v>2</v>
      </c>
      <c r="E17" s="135"/>
      <c r="F17" s="133"/>
      <c r="G17" s="147"/>
      <c r="H17" s="147"/>
    </row>
    <row r="18" spans="1:8" ht="12">
      <c r="A18" s="151" t="s">
        <v>305</v>
      </c>
      <c r="B18" s="139" t="s">
        <v>306</v>
      </c>
      <c r="C18" s="152"/>
      <c r="D18" s="152"/>
      <c r="E18" s="135" t="s">
        <v>307</v>
      </c>
      <c r="F18" s="133"/>
      <c r="G18" s="147"/>
      <c r="H18" s="147"/>
    </row>
    <row r="19" spans="1:15" ht="12">
      <c r="A19" s="144" t="s">
        <v>53</v>
      </c>
      <c r="B19" s="153" t="s">
        <v>308</v>
      </c>
      <c r="C19" s="154">
        <f>SUM(C9:C17)</f>
        <v>1998</v>
      </c>
      <c r="D19" s="154">
        <f>SUM(D9:D17)</f>
        <v>7269</v>
      </c>
      <c r="E19" s="133" t="s">
        <v>309</v>
      </c>
      <c r="F19" s="146" t="s">
        <v>310</v>
      </c>
      <c r="G19" s="142">
        <v>44</v>
      </c>
      <c r="H19" s="142">
        <v>53</v>
      </c>
      <c r="I19" s="119"/>
      <c r="J19" s="119"/>
      <c r="K19" s="119"/>
      <c r="L19" s="119"/>
      <c r="M19" s="119"/>
      <c r="N19" s="119"/>
      <c r="O19" s="119"/>
    </row>
    <row r="20" spans="1:8" ht="12">
      <c r="A20" s="135"/>
      <c r="B20" s="139"/>
      <c r="C20" s="155"/>
      <c r="D20" s="155"/>
      <c r="E20" s="151" t="s">
        <v>311</v>
      </c>
      <c r="F20" s="146" t="s">
        <v>312</v>
      </c>
      <c r="G20" s="142"/>
      <c r="H20" s="142"/>
    </row>
    <row r="21" spans="1:8" ht="24">
      <c r="A21" s="135" t="s">
        <v>313</v>
      </c>
      <c r="B21" s="156"/>
      <c r="C21" s="155"/>
      <c r="D21" s="155"/>
      <c r="E21" s="138" t="s">
        <v>314</v>
      </c>
      <c r="F21" s="146" t="s">
        <v>315</v>
      </c>
      <c r="G21" s="142"/>
      <c r="H21" s="142"/>
    </row>
    <row r="22" spans="1:8" ht="24">
      <c r="A22" s="133" t="s">
        <v>316</v>
      </c>
      <c r="B22" s="156" t="s">
        <v>317</v>
      </c>
      <c r="C22" s="140">
        <v>1125</v>
      </c>
      <c r="D22" s="140">
        <v>517</v>
      </c>
      <c r="E22" s="133" t="s">
        <v>318</v>
      </c>
      <c r="F22" s="146" t="s">
        <v>319</v>
      </c>
      <c r="G22" s="142"/>
      <c r="H22" s="142"/>
    </row>
    <row r="23" spans="1:8" ht="24">
      <c r="A23" s="138" t="s">
        <v>320</v>
      </c>
      <c r="B23" s="156" t="s">
        <v>321</v>
      </c>
      <c r="C23" s="140"/>
      <c r="D23" s="140"/>
      <c r="E23" s="138" t="s">
        <v>322</v>
      </c>
      <c r="F23" s="146" t="s">
        <v>323</v>
      </c>
      <c r="G23" s="142"/>
      <c r="H23" s="142"/>
    </row>
    <row r="24" spans="1:18" ht="24">
      <c r="A24" s="138" t="s">
        <v>324</v>
      </c>
      <c r="B24" s="156" t="s">
        <v>325</v>
      </c>
      <c r="C24" s="140"/>
      <c r="D24" s="140"/>
      <c r="E24" s="144" t="s">
        <v>105</v>
      </c>
      <c r="F24" s="149" t="s">
        <v>326</v>
      </c>
      <c r="G24" s="147">
        <f>SUM(G19:G23)</f>
        <v>44</v>
      </c>
      <c r="H24" s="147">
        <f>SUM(H19:H23)</f>
        <v>53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8" ht="12">
      <c r="A25" s="138" t="s">
        <v>80</v>
      </c>
      <c r="B25" s="156" t="s">
        <v>327</v>
      </c>
      <c r="C25" s="140">
        <v>1</v>
      </c>
      <c r="D25" s="140"/>
      <c r="E25" s="151"/>
      <c r="F25" s="133"/>
      <c r="G25" s="147"/>
      <c r="H25" s="147"/>
    </row>
    <row r="26" spans="1:14" ht="12">
      <c r="A26" s="144" t="s">
        <v>78</v>
      </c>
      <c r="B26" s="157" t="s">
        <v>328</v>
      </c>
      <c r="C26" s="154">
        <f>SUM(C22:C25)</f>
        <v>1126</v>
      </c>
      <c r="D26" s="154">
        <f>SUM(D22:D25)</f>
        <v>517</v>
      </c>
      <c r="E26" s="138"/>
      <c r="F26" s="133"/>
      <c r="G26" s="147"/>
      <c r="H26" s="147"/>
      <c r="I26" s="119"/>
      <c r="J26" s="119"/>
      <c r="K26" s="119"/>
      <c r="L26" s="119"/>
      <c r="M26" s="119"/>
      <c r="N26" s="119"/>
    </row>
    <row r="27" spans="1:8" ht="12">
      <c r="A27" s="144"/>
      <c r="B27" s="157"/>
      <c r="C27" s="155"/>
      <c r="D27" s="155"/>
      <c r="E27" s="138"/>
      <c r="F27" s="133"/>
      <c r="G27" s="147"/>
      <c r="H27" s="147"/>
    </row>
    <row r="28" spans="1:18" ht="24">
      <c r="A28" s="131" t="s">
        <v>329</v>
      </c>
      <c r="B28" s="128" t="s">
        <v>330</v>
      </c>
      <c r="C28" s="137">
        <f>C19+C26</f>
        <v>3124</v>
      </c>
      <c r="D28" s="137">
        <f>D19+D26</f>
        <v>7786</v>
      </c>
      <c r="E28" s="131" t="s">
        <v>331</v>
      </c>
      <c r="F28" s="149" t="s">
        <v>332</v>
      </c>
      <c r="G28" s="147">
        <f>G13+G15+G24</f>
        <v>1029</v>
      </c>
      <c r="H28" s="147">
        <f>H13+H15+H24</f>
        <v>5064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8" ht="12">
      <c r="A29" s="131"/>
      <c r="B29" s="128"/>
      <c r="C29" s="155"/>
      <c r="D29" s="155"/>
      <c r="E29" s="131"/>
      <c r="F29" s="146"/>
      <c r="G29" s="147"/>
      <c r="H29" s="147"/>
    </row>
    <row r="30" spans="1:18" ht="12">
      <c r="A30" s="131" t="s">
        <v>333</v>
      </c>
      <c r="B30" s="128" t="s">
        <v>334</v>
      </c>
      <c r="C30" s="137"/>
      <c r="D30" s="137"/>
      <c r="E30" s="131" t="s">
        <v>335</v>
      </c>
      <c r="F30" s="149" t="s">
        <v>336</v>
      </c>
      <c r="G30" s="158">
        <f>C28-G28</f>
        <v>2095</v>
      </c>
      <c r="H30" s="158">
        <f>D28-H28</f>
        <v>2722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8" ht="24">
      <c r="A31" s="159" t="s">
        <v>337</v>
      </c>
      <c r="B31" s="157" t="s">
        <v>338</v>
      </c>
      <c r="C31" s="140"/>
      <c r="D31" s="140"/>
      <c r="E31" s="135" t="s">
        <v>339</v>
      </c>
      <c r="F31" s="146" t="s">
        <v>340</v>
      </c>
      <c r="G31" s="142"/>
      <c r="H31" s="142"/>
    </row>
    <row r="32" spans="1:8" ht="12">
      <c r="A32" s="135" t="s">
        <v>341</v>
      </c>
      <c r="B32" s="160" t="s">
        <v>342</v>
      </c>
      <c r="C32" s="140"/>
      <c r="D32" s="140"/>
      <c r="E32" s="135" t="s">
        <v>343</v>
      </c>
      <c r="F32" s="146" t="s">
        <v>344</v>
      </c>
      <c r="G32" s="142"/>
      <c r="H32" s="142"/>
    </row>
    <row r="33" spans="1:18" ht="12">
      <c r="A33" s="161" t="s">
        <v>345</v>
      </c>
      <c r="B33" s="157" t="s">
        <v>346</v>
      </c>
      <c r="C33" s="154">
        <f>C28+C32</f>
        <v>3124</v>
      </c>
      <c r="D33" s="154">
        <f>D28+D32</f>
        <v>7786</v>
      </c>
      <c r="E33" s="131" t="s">
        <v>347</v>
      </c>
      <c r="F33" s="149" t="s">
        <v>348</v>
      </c>
      <c r="G33" s="158">
        <f>G28+G32</f>
        <v>1029</v>
      </c>
      <c r="H33" s="158">
        <f>H28+H32</f>
        <v>5064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 ht="12">
      <c r="A34" s="161" t="s">
        <v>349</v>
      </c>
      <c r="B34" s="128" t="s">
        <v>350</v>
      </c>
      <c r="C34" s="137"/>
      <c r="D34" s="137"/>
      <c r="E34" s="161" t="s">
        <v>351</v>
      </c>
      <c r="F34" s="149" t="s">
        <v>352</v>
      </c>
      <c r="G34" s="147">
        <f>C33-G33</f>
        <v>2095</v>
      </c>
      <c r="H34" s="147">
        <f>D33-H33</f>
        <v>2722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4" ht="12">
      <c r="A35" s="135" t="s">
        <v>353</v>
      </c>
      <c r="B35" s="157" t="s">
        <v>354</v>
      </c>
      <c r="C35" s="154">
        <f>C36+C37+C38</f>
        <v>-88</v>
      </c>
      <c r="D35" s="154">
        <f>D34*0.1</f>
        <v>0</v>
      </c>
      <c r="E35" s="162"/>
      <c r="F35" s="133"/>
      <c r="G35" s="147"/>
      <c r="H35" s="147"/>
      <c r="I35" s="119"/>
      <c r="J35" s="119"/>
      <c r="K35" s="119"/>
      <c r="L35" s="119"/>
      <c r="M35" s="119"/>
      <c r="N35" s="119"/>
    </row>
    <row r="36" spans="1:8" ht="24">
      <c r="A36" s="163" t="s">
        <v>355</v>
      </c>
      <c r="B36" s="156" t="s">
        <v>356</v>
      </c>
      <c r="C36" s="140">
        <f>C34*0.1</f>
        <v>0</v>
      </c>
      <c r="D36" s="140">
        <f>D34*0.1</f>
        <v>0</v>
      </c>
      <c r="E36" s="162"/>
      <c r="F36" s="133"/>
      <c r="G36" s="147"/>
      <c r="H36" s="147"/>
    </row>
    <row r="37" spans="1:8" ht="24">
      <c r="A37" s="163" t="s">
        <v>357</v>
      </c>
      <c r="B37" s="164" t="s">
        <v>358</v>
      </c>
      <c r="C37" s="165">
        <v>-88</v>
      </c>
      <c r="D37" s="165"/>
      <c r="E37" s="162"/>
      <c r="F37" s="166"/>
      <c r="G37" s="147"/>
      <c r="H37" s="147"/>
    </row>
    <row r="38" spans="1:8" ht="12">
      <c r="A38" s="167" t="s">
        <v>359</v>
      </c>
      <c r="B38" s="164" t="s">
        <v>360</v>
      </c>
      <c r="C38" s="168"/>
      <c r="D38" s="168"/>
      <c r="E38" s="162"/>
      <c r="F38" s="166"/>
      <c r="G38" s="147"/>
      <c r="H38" s="147"/>
    </row>
    <row r="39" spans="1:18" ht="24">
      <c r="A39" s="169" t="s">
        <v>361</v>
      </c>
      <c r="B39" s="170" t="s">
        <v>362</v>
      </c>
      <c r="C39" s="171"/>
      <c r="D39" s="171">
        <f>D34-D35</f>
        <v>0</v>
      </c>
      <c r="E39" s="172" t="s">
        <v>363</v>
      </c>
      <c r="F39" s="173" t="s">
        <v>364</v>
      </c>
      <c r="G39" s="174">
        <f>G34+C35</f>
        <v>2007</v>
      </c>
      <c r="H39" s="174">
        <f>H34+D35</f>
        <v>2722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</row>
    <row r="40" spans="1:8" ht="12">
      <c r="A40" s="131" t="s">
        <v>365</v>
      </c>
      <c r="B40" s="130" t="s">
        <v>366</v>
      </c>
      <c r="C40" s="175"/>
      <c r="D40" s="175"/>
      <c r="E40" s="131" t="s">
        <v>365</v>
      </c>
      <c r="F40" s="173" t="s">
        <v>367</v>
      </c>
      <c r="G40" s="142"/>
      <c r="H40" s="142"/>
    </row>
    <row r="41" spans="1:18" ht="12">
      <c r="A41" s="131" t="s">
        <v>368</v>
      </c>
      <c r="B41" s="127" t="s">
        <v>369</v>
      </c>
      <c r="C41" s="132">
        <f>C39</f>
        <v>0</v>
      </c>
      <c r="D41" s="132">
        <f>D39</f>
        <v>0</v>
      </c>
      <c r="E41" s="131" t="s">
        <v>370</v>
      </c>
      <c r="F41" s="176" t="s">
        <v>371</v>
      </c>
      <c r="G41" s="132">
        <f>G39</f>
        <v>2007</v>
      </c>
      <c r="H41" s="132">
        <f>H39</f>
        <v>2722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ht="12">
      <c r="A42" s="161" t="s">
        <v>372</v>
      </c>
      <c r="B42" s="127" t="s">
        <v>373</v>
      </c>
      <c r="C42" s="158">
        <f>C33+C35+C39</f>
        <v>3036</v>
      </c>
      <c r="D42" s="158">
        <f>D33+D35+D39</f>
        <v>7786</v>
      </c>
      <c r="E42" s="161" t="s">
        <v>374</v>
      </c>
      <c r="F42" s="170" t="s">
        <v>375</v>
      </c>
      <c r="G42" s="158">
        <f>G33+G39</f>
        <v>3036</v>
      </c>
      <c r="H42" s="158">
        <f>H33+H39</f>
        <v>7786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</row>
    <row r="43" spans="1:8" ht="12">
      <c r="A43" s="125"/>
      <c r="B43" s="177"/>
      <c r="C43" s="178"/>
      <c r="D43" s="178"/>
      <c r="E43" s="179"/>
      <c r="F43" s="180"/>
      <c r="G43" s="178"/>
      <c r="H43" s="178"/>
    </row>
    <row r="44" spans="1:8" ht="12">
      <c r="A44" s="125"/>
      <c r="B44" s="177"/>
      <c r="C44" s="178"/>
      <c r="D44" s="178"/>
      <c r="E44" s="179"/>
      <c r="F44" s="180"/>
      <c r="G44" s="178"/>
      <c r="H44" s="178">
        <v>0</v>
      </c>
    </row>
    <row r="45" spans="1:8" ht="12">
      <c r="A45" s="577" t="s">
        <v>376</v>
      </c>
      <c r="B45" s="577"/>
      <c r="C45" s="577"/>
      <c r="D45" s="577"/>
      <c r="E45" s="577"/>
      <c r="F45" s="180"/>
      <c r="G45" s="178"/>
      <c r="H45" s="178"/>
    </row>
    <row r="46" spans="1:8" ht="12">
      <c r="A46" s="125"/>
      <c r="B46" s="177"/>
      <c r="C46" s="178"/>
      <c r="D46" s="178"/>
      <c r="E46" s="179"/>
      <c r="F46" s="180"/>
      <c r="G46" s="178"/>
      <c r="H46" s="178"/>
    </row>
    <row r="47" spans="1:8" ht="12">
      <c r="A47" s="125"/>
      <c r="B47" s="177"/>
      <c r="C47" s="178"/>
      <c r="D47" s="178"/>
      <c r="E47" s="179"/>
      <c r="F47" s="180"/>
      <c r="G47" s="178"/>
      <c r="H47" s="178"/>
    </row>
    <row r="48" spans="1:15" ht="12">
      <c r="A48" s="181" t="s">
        <v>865</v>
      </c>
      <c r="B48" s="182"/>
      <c r="C48" s="183" t="s">
        <v>377</v>
      </c>
      <c r="D48" s="572" t="s">
        <v>853</v>
      </c>
      <c r="E48" s="572"/>
      <c r="F48" s="572"/>
      <c r="G48" s="572"/>
      <c r="H48" s="572"/>
      <c r="I48" s="119"/>
      <c r="J48" s="119"/>
      <c r="K48" s="119"/>
      <c r="L48" s="119"/>
      <c r="M48" s="119"/>
      <c r="N48" s="119"/>
      <c r="O48" s="119"/>
    </row>
    <row r="49" spans="1:8" ht="12">
      <c r="A49" s="184"/>
      <c r="B49" s="185"/>
      <c r="C49" s="178"/>
      <c r="D49" s="178"/>
      <c r="E49" s="180"/>
      <c r="F49" s="180"/>
      <c r="G49" s="186"/>
      <c r="H49" s="186"/>
    </row>
    <row r="50" spans="1:8" ht="12.75" customHeight="1">
      <c r="A50" s="184"/>
      <c r="B50" s="185"/>
      <c r="C50" s="187" t="s">
        <v>378</v>
      </c>
      <c r="D50" s="573" t="s">
        <v>862</v>
      </c>
      <c r="E50" s="573"/>
      <c r="F50" s="573"/>
      <c r="G50" s="573"/>
      <c r="H50" s="573"/>
    </row>
    <row r="51" spans="1:8" ht="12">
      <c r="A51" s="188"/>
      <c r="B51" s="180"/>
      <c r="C51" s="178"/>
      <c r="D51" s="178"/>
      <c r="E51" s="180"/>
      <c r="F51" s="180"/>
      <c r="G51" s="186"/>
      <c r="H51" s="186"/>
    </row>
    <row r="52" spans="1:8" ht="12">
      <c r="A52" s="188"/>
      <c r="B52" s="180"/>
      <c r="C52" s="178"/>
      <c r="D52" s="178"/>
      <c r="E52" s="180"/>
      <c r="F52" s="180"/>
      <c r="G52" s="186"/>
      <c r="H52" s="186"/>
    </row>
    <row r="53" spans="1:8" ht="12">
      <c r="A53" s="188"/>
      <c r="B53" s="180"/>
      <c r="C53" s="178"/>
      <c r="D53" s="178"/>
      <c r="E53" s="180"/>
      <c r="F53" s="180"/>
      <c r="G53" s="186"/>
      <c r="H53" s="186"/>
    </row>
    <row r="54" spans="1:8" ht="12">
      <c r="A54" s="188"/>
      <c r="B54" s="188"/>
      <c r="C54" s="189"/>
      <c r="D54" s="189"/>
      <c r="E54" s="188"/>
      <c r="F54" s="188"/>
      <c r="G54" s="190"/>
      <c r="H54" s="190"/>
    </row>
    <row r="55" spans="1:8" ht="12">
      <c r="A55" s="188"/>
      <c r="B55" s="188"/>
      <c r="C55" s="189"/>
      <c r="D55" s="189"/>
      <c r="E55" s="188"/>
      <c r="F55" s="188"/>
      <c r="G55" s="190"/>
      <c r="H55" s="190"/>
    </row>
    <row r="56" spans="1:8" ht="12">
      <c r="A56" s="188"/>
      <c r="B56" s="188"/>
      <c r="C56" s="189"/>
      <c r="D56" s="189"/>
      <c r="E56" s="188"/>
      <c r="F56" s="188"/>
      <c r="G56" s="190"/>
      <c r="H56" s="190"/>
    </row>
    <row r="57" spans="1:8" ht="12">
      <c r="A57" s="188"/>
      <c r="B57" s="188"/>
      <c r="C57" s="189"/>
      <c r="D57" s="189"/>
      <c r="E57" s="188"/>
      <c r="F57" s="188"/>
      <c r="G57" s="190"/>
      <c r="H57" s="190"/>
    </row>
    <row r="58" spans="1:8" ht="12">
      <c r="A58" s="188"/>
      <c r="B58" s="188"/>
      <c r="C58" s="189"/>
      <c r="D58" s="189"/>
      <c r="E58" s="188"/>
      <c r="F58" s="188"/>
      <c r="G58" s="190"/>
      <c r="H58" s="190"/>
    </row>
    <row r="59" spans="1:8" ht="12">
      <c r="A59" s="188"/>
      <c r="B59" s="188"/>
      <c r="C59" s="189"/>
      <c r="D59" s="189"/>
      <c r="E59" s="188"/>
      <c r="F59" s="188"/>
      <c r="G59" s="190"/>
      <c r="H59" s="190"/>
    </row>
    <row r="60" spans="1:8" ht="12">
      <c r="A60" s="188"/>
      <c r="B60" s="188"/>
      <c r="C60" s="189"/>
      <c r="D60" s="189"/>
      <c r="E60" s="188"/>
      <c r="F60" s="188"/>
      <c r="G60" s="190"/>
      <c r="H60" s="190"/>
    </row>
    <row r="61" spans="1:8" ht="12">
      <c r="A61" s="188"/>
      <c r="B61" s="188"/>
      <c r="C61" s="189"/>
      <c r="D61" s="189"/>
      <c r="E61" s="188"/>
      <c r="F61" s="188"/>
      <c r="G61" s="190"/>
      <c r="H61" s="190"/>
    </row>
    <row r="62" spans="1:8" ht="12">
      <c r="A62" s="188"/>
      <c r="B62" s="188"/>
      <c r="C62" s="189"/>
      <c r="D62" s="189"/>
      <c r="E62" s="188"/>
      <c r="F62" s="188"/>
      <c r="G62" s="190"/>
      <c r="H62" s="190"/>
    </row>
    <row r="63" spans="1:8" ht="12">
      <c r="A63" s="188"/>
      <c r="B63" s="188"/>
      <c r="C63" s="189"/>
      <c r="D63" s="189"/>
      <c r="E63" s="188"/>
      <c r="F63" s="188"/>
      <c r="G63" s="190"/>
      <c r="H63" s="190"/>
    </row>
    <row r="64" spans="1:8" ht="12">
      <c r="A64" s="188"/>
      <c r="B64" s="188"/>
      <c r="C64" s="189"/>
      <c r="D64" s="189"/>
      <c r="E64" s="188"/>
      <c r="F64" s="188"/>
      <c r="G64" s="190"/>
      <c r="H64" s="190"/>
    </row>
    <row r="65" spans="1:8" ht="12">
      <c r="A65" s="188"/>
      <c r="B65" s="188"/>
      <c r="C65" s="189"/>
      <c r="D65" s="189"/>
      <c r="E65" s="188"/>
      <c r="F65" s="188"/>
      <c r="G65" s="190"/>
      <c r="H65" s="190"/>
    </row>
    <row r="66" spans="1:8" ht="12">
      <c r="A66" s="188"/>
      <c r="B66" s="188"/>
      <c r="C66" s="189"/>
      <c r="D66" s="189"/>
      <c r="E66" s="188"/>
      <c r="F66" s="188"/>
      <c r="G66" s="190"/>
      <c r="H66" s="190"/>
    </row>
    <row r="67" spans="1:8" ht="12">
      <c r="A67" s="188"/>
      <c r="B67" s="188"/>
      <c r="C67" s="189"/>
      <c r="D67" s="189"/>
      <c r="E67" s="188"/>
      <c r="F67" s="188"/>
      <c r="G67" s="190"/>
      <c r="H67" s="190"/>
    </row>
    <row r="68" spans="1:8" ht="12">
      <c r="A68" s="188"/>
      <c r="B68" s="188"/>
      <c r="C68" s="189"/>
      <c r="D68" s="189"/>
      <c r="E68" s="188"/>
      <c r="F68" s="188"/>
      <c r="G68" s="190"/>
      <c r="H68" s="190"/>
    </row>
    <row r="69" spans="1:8" ht="12">
      <c r="A69" s="188"/>
      <c r="B69" s="188"/>
      <c r="C69" s="189"/>
      <c r="D69" s="189"/>
      <c r="E69" s="188"/>
      <c r="F69" s="188"/>
      <c r="G69" s="190"/>
      <c r="H69" s="190"/>
    </row>
    <row r="70" spans="1:8" ht="12">
      <c r="A70" s="188"/>
      <c r="B70" s="188"/>
      <c r="C70" s="189"/>
      <c r="D70" s="189"/>
      <c r="E70" s="188"/>
      <c r="F70" s="188"/>
      <c r="G70" s="190"/>
      <c r="H70" s="190"/>
    </row>
    <row r="71" spans="1:8" ht="12">
      <c r="A71" s="188"/>
      <c r="B71" s="188"/>
      <c r="C71" s="189"/>
      <c r="D71" s="189"/>
      <c r="E71" s="188"/>
      <c r="F71" s="188"/>
      <c r="G71" s="190"/>
      <c r="H71" s="190"/>
    </row>
    <row r="72" spans="1:8" ht="12">
      <c r="A72" s="188"/>
      <c r="B72" s="188"/>
      <c r="C72" s="189"/>
      <c r="D72" s="189"/>
      <c r="E72" s="188"/>
      <c r="F72" s="188"/>
      <c r="G72" s="190"/>
      <c r="H72" s="190"/>
    </row>
    <row r="73" spans="1:8" ht="12">
      <c r="A73" s="188"/>
      <c r="B73" s="188"/>
      <c r="C73" s="189"/>
      <c r="D73" s="189"/>
      <c r="E73" s="188"/>
      <c r="F73" s="188"/>
      <c r="G73" s="190"/>
      <c r="H73" s="190"/>
    </row>
    <row r="74" spans="1:8" ht="12">
      <c r="A74" s="188"/>
      <c r="B74" s="188"/>
      <c r="C74" s="189"/>
      <c r="D74" s="189"/>
      <c r="E74" s="188"/>
      <c r="F74" s="188"/>
      <c r="G74" s="190"/>
      <c r="H74" s="190"/>
    </row>
    <row r="75" spans="1:8" ht="12">
      <c r="A75" s="188"/>
      <c r="B75" s="188"/>
      <c r="C75" s="189"/>
      <c r="D75" s="189"/>
      <c r="E75" s="188"/>
      <c r="F75" s="188"/>
      <c r="G75" s="190"/>
      <c r="H75" s="190"/>
    </row>
    <row r="76" spans="1:8" ht="12">
      <c r="A76" s="188"/>
      <c r="B76" s="188"/>
      <c r="C76" s="189"/>
      <c r="D76" s="189"/>
      <c r="E76" s="188"/>
      <c r="F76" s="188"/>
      <c r="G76" s="190"/>
      <c r="H76" s="190"/>
    </row>
    <row r="77" spans="1:8" ht="12">
      <c r="A77" s="188"/>
      <c r="B77" s="188"/>
      <c r="C77" s="189"/>
      <c r="D77" s="189"/>
      <c r="E77" s="188"/>
      <c r="F77" s="188"/>
      <c r="G77" s="190"/>
      <c r="H77" s="190"/>
    </row>
    <row r="78" spans="1:8" ht="12">
      <c r="A78" s="188"/>
      <c r="B78" s="188"/>
      <c r="C78" s="189"/>
      <c r="D78" s="189"/>
      <c r="E78" s="188"/>
      <c r="F78" s="188"/>
      <c r="G78" s="190"/>
      <c r="H78" s="190"/>
    </row>
    <row r="79" spans="1:8" ht="12">
      <c r="A79" s="188"/>
      <c r="B79" s="188"/>
      <c r="C79" s="189"/>
      <c r="D79" s="189"/>
      <c r="E79" s="188"/>
      <c r="F79" s="188"/>
      <c r="G79" s="190"/>
      <c r="H79" s="190"/>
    </row>
    <row r="80" spans="1:8" ht="12">
      <c r="A80" s="188"/>
      <c r="B80" s="188"/>
      <c r="C80" s="189"/>
      <c r="D80" s="189"/>
      <c r="E80" s="188"/>
      <c r="F80" s="188"/>
      <c r="G80" s="190"/>
      <c r="H80" s="190"/>
    </row>
    <row r="81" spans="1:8" ht="12">
      <c r="A81" s="188"/>
      <c r="B81" s="188"/>
      <c r="C81" s="189"/>
      <c r="D81" s="189"/>
      <c r="E81" s="188"/>
      <c r="F81" s="188"/>
      <c r="G81" s="190"/>
      <c r="H81" s="190"/>
    </row>
    <row r="82" spans="1:8" ht="12">
      <c r="A82" s="188"/>
      <c r="B82" s="188"/>
      <c r="C82" s="189"/>
      <c r="D82" s="189"/>
      <c r="E82" s="188"/>
      <c r="F82" s="188"/>
      <c r="G82" s="190"/>
      <c r="H82" s="190"/>
    </row>
    <row r="83" spans="1:8" ht="12">
      <c r="A83" s="188"/>
      <c r="B83" s="188"/>
      <c r="C83" s="189"/>
      <c r="D83" s="189"/>
      <c r="E83" s="188"/>
      <c r="F83" s="188"/>
      <c r="G83" s="190"/>
      <c r="H83" s="190"/>
    </row>
    <row r="84" spans="1:8" ht="12">
      <c r="A84" s="188"/>
      <c r="B84" s="188"/>
      <c r="C84" s="189"/>
      <c r="D84" s="189"/>
      <c r="E84" s="188"/>
      <c r="F84" s="188"/>
      <c r="G84" s="190"/>
      <c r="H84" s="190"/>
    </row>
    <row r="85" spans="1:8" ht="12">
      <c r="A85" s="188"/>
      <c r="B85" s="188"/>
      <c r="C85" s="189"/>
      <c r="D85" s="189"/>
      <c r="E85" s="188"/>
      <c r="F85" s="188"/>
      <c r="G85" s="190"/>
      <c r="H85" s="190"/>
    </row>
    <row r="86" spans="1:8" ht="12">
      <c r="A86" s="188"/>
      <c r="B86" s="188"/>
      <c r="C86" s="189"/>
      <c r="D86" s="189"/>
      <c r="E86" s="188"/>
      <c r="F86" s="188"/>
      <c r="G86" s="190"/>
      <c r="H86" s="190"/>
    </row>
    <row r="87" spans="1:8" ht="12">
      <c r="A87" s="188"/>
      <c r="B87" s="188"/>
      <c r="C87" s="189"/>
      <c r="D87" s="189"/>
      <c r="E87" s="188"/>
      <c r="F87" s="188"/>
      <c r="G87" s="190"/>
      <c r="H87" s="190"/>
    </row>
    <row r="88" spans="1:8" ht="12">
      <c r="A88" s="188"/>
      <c r="B88" s="188"/>
      <c r="C88" s="189"/>
      <c r="D88" s="189"/>
      <c r="E88" s="188"/>
      <c r="F88" s="188"/>
      <c r="G88" s="190"/>
      <c r="H88" s="190"/>
    </row>
    <row r="89" spans="1:8" ht="12">
      <c r="A89" s="188"/>
      <c r="B89" s="188"/>
      <c r="C89" s="189"/>
      <c r="D89" s="189"/>
      <c r="E89" s="188"/>
      <c r="F89" s="188"/>
      <c r="G89" s="190"/>
      <c r="H89" s="190"/>
    </row>
    <row r="90" spans="1:8" ht="12">
      <c r="A90" s="188"/>
      <c r="B90" s="188"/>
      <c r="C90" s="189"/>
      <c r="D90" s="189"/>
      <c r="E90" s="188"/>
      <c r="F90" s="188"/>
      <c r="G90" s="190"/>
      <c r="H90" s="190"/>
    </row>
    <row r="91" spans="1:8" ht="12">
      <c r="A91" s="188"/>
      <c r="B91" s="188"/>
      <c r="C91" s="189"/>
      <c r="D91" s="189"/>
      <c r="E91" s="188"/>
      <c r="F91" s="188"/>
      <c r="G91" s="190"/>
      <c r="H91" s="190"/>
    </row>
    <row r="92" spans="1:8" ht="12">
      <c r="A92" s="188"/>
      <c r="B92" s="188"/>
      <c r="C92" s="189"/>
      <c r="D92" s="189"/>
      <c r="E92" s="188"/>
      <c r="F92" s="188"/>
      <c r="G92" s="190"/>
      <c r="H92" s="190"/>
    </row>
    <row r="93" spans="1:8" ht="12">
      <c r="A93" s="188"/>
      <c r="B93" s="188"/>
      <c r="C93" s="189"/>
      <c r="D93" s="189"/>
      <c r="E93" s="188"/>
      <c r="F93" s="188"/>
      <c r="G93" s="190"/>
      <c r="H93" s="190"/>
    </row>
    <row r="94" spans="1:8" ht="12">
      <c r="A94" s="188"/>
      <c r="B94" s="188"/>
      <c r="C94" s="189"/>
      <c r="D94" s="189"/>
      <c r="E94" s="188"/>
      <c r="F94" s="188"/>
      <c r="G94" s="190"/>
      <c r="H94" s="190"/>
    </row>
    <row r="95" spans="1:8" ht="12">
      <c r="A95" s="188"/>
      <c r="B95" s="188"/>
      <c r="C95" s="189"/>
      <c r="D95" s="189"/>
      <c r="E95" s="188"/>
      <c r="F95" s="188"/>
      <c r="G95" s="190"/>
      <c r="H95" s="190"/>
    </row>
    <row r="96" spans="1:8" ht="12">
      <c r="A96" s="188"/>
      <c r="B96" s="188"/>
      <c r="C96" s="189"/>
      <c r="D96" s="189"/>
      <c r="E96" s="188"/>
      <c r="F96" s="188"/>
      <c r="G96" s="190"/>
      <c r="H96" s="190"/>
    </row>
    <row r="97" spans="1:8" ht="12">
      <c r="A97" s="188"/>
      <c r="B97" s="188"/>
      <c r="C97" s="189"/>
      <c r="D97" s="189"/>
      <c r="E97" s="188"/>
      <c r="F97" s="188"/>
      <c r="G97" s="190"/>
      <c r="H97" s="190"/>
    </row>
    <row r="98" spans="1:8" ht="12">
      <c r="A98" s="188"/>
      <c r="B98" s="188"/>
      <c r="C98" s="189"/>
      <c r="D98" s="189"/>
      <c r="E98" s="188"/>
      <c r="F98" s="188"/>
      <c r="G98" s="190"/>
      <c r="H98" s="190"/>
    </row>
    <row r="99" spans="1:8" ht="12">
      <c r="A99" s="188"/>
      <c r="B99" s="188"/>
      <c r="C99" s="189"/>
      <c r="D99" s="189"/>
      <c r="E99" s="188"/>
      <c r="F99" s="188"/>
      <c r="G99" s="190"/>
      <c r="H99" s="190"/>
    </row>
    <row r="100" spans="1:8" ht="12">
      <c r="A100" s="188"/>
      <c r="B100" s="188"/>
      <c r="C100" s="189"/>
      <c r="D100" s="189"/>
      <c r="E100" s="188"/>
      <c r="F100" s="188"/>
      <c r="G100" s="190"/>
      <c r="H100" s="190"/>
    </row>
    <row r="101" spans="1:8" ht="12">
      <c r="A101" s="188"/>
      <c r="B101" s="188"/>
      <c r="C101" s="189"/>
      <c r="D101" s="189"/>
      <c r="E101" s="188"/>
      <c r="F101" s="188"/>
      <c r="G101" s="190"/>
      <c r="H101" s="190"/>
    </row>
    <row r="102" spans="1:8" ht="12">
      <c r="A102" s="188"/>
      <c r="B102" s="188"/>
      <c r="C102" s="189"/>
      <c r="D102" s="189"/>
      <c r="E102" s="188"/>
      <c r="F102" s="188"/>
      <c r="G102" s="190"/>
      <c r="H102" s="190"/>
    </row>
    <row r="103" spans="1:8" ht="12">
      <c r="A103" s="188"/>
      <c r="B103" s="188"/>
      <c r="C103" s="189"/>
      <c r="D103" s="189"/>
      <c r="E103" s="188"/>
      <c r="F103" s="188"/>
      <c r="G103" s="190"/>
      <c r="H103" s="190"/>
    </row>
    <row r="104" spans="1:8" ht="12">
      <c r="A104" s="188"/>
      <c r="B104" s="188"/>
      <c r="C104" s="189"/>
      <c r="D104" s="189"/>
      <c r="E104" s="188"/>
      <c r="F104" s="188"/>
      <c r="G104" s="190"/>
      <c r="H104" s="190"/>
    </row>
    <row r="105" spans="1:8" ht="12">
      <c r="A105" s="188"/>
      <c r="B105" s="188"/>
      <c r="C105" s="189"/>
      <c r="D105" s="189"/>
      <c r="E105" s="188"/>
      <c r="F105" s="188"/>
      <c r="G105" s="190"/>
      <c r="H105" s="190"/>
    </row>
    <row r="106" spans="1:8" ht="12">
      <c r="A106" s="188"/>
      <c r="B106" s="188"/>
      <c r="C106" s="189"/>
      <c r="D106" s="189"/>
      <c r="E106" s="188"/>
      <c r="F106" s="188"/>
      <c r="G106" s="190"/>
      <c r="H106" s="190"/>
    </row>
    <row r="107" spans="1:6" ht="12">
      <c r="A107" s="188"/>
      <c r="B107" s="188"/>
      <c r="C107" s="191"/>
      <c r="D107" s="191"/>
      <c r="E107" s="188"/>
      <c r="F107" s="188"/>
    </row>
    <row r="108" spans="1:6" ht="12">
      <c r="A108" s="188"/>
      <c r="B108" s="188"/>
      <c r="C108" s="191"/>
      <c r="D108" s="191"/>
      <c r="E108" s="188"/>
      <c r="F108" s="188"/>
    </row>
    <row r="109" spans="1:6" ht="12">
      <c r="A109" s="188"/>
      <c r="B109" s="188"/>
      <c r="C109" s="191"/>
      <c r="D109" s="191"/>
      <c r="E109" s="188"/>
      <c r="F109" s="188"/>
    </row>
    <row r="110" spans="1:6" ht="12">
      <c r="A110" s="188"/>
      <c r="B110" s="188"/>
      <c r="C110" s="191"/>
      <c r="D110" s="191"/>
      <c r="E110" s="188"/>
      <c r="F110" s="188"/>
    </row>
    <row r="111" spans="1:6" ht="12">
      <c r="A111" s="188"/>
      <c r="B111" s="188"/>
      <c r="C111" s="191"/>
      <c r="D111" s="191"/>
      <c r="E111" s="188"/>
      <c r="F111" s="188"/>
    </row>
    <row r="112" spans="1:6" ht="12">
      <c r="A112" s="188"/>
      <c r="B112" s="188"/>
      <c r="C112" s="191"/>
      <c r="D112" s="191"/>
      <c r="E112" s="188"/>
      <c r="F112" s="188"/>
    </row>
    <row r="113" spans="1:6" ht="12">
      <c r="A113" s="188"/>
      <c r="B113" s="188"/>
      <c r="C113" s="191"/>
      <c r="D113" s="191"/>
      <c r="E113" s="188"/>
      <c r="F113" s="188"/>
    </row>
    <row r="114" spans="1:6" ht="12">
      <c r="A114" s="188"/>
      <c r="B114" s="188"/>
      <c r="C114" s="191"/>
      <c r="D114" s="191"/>
      <c r="E114" s="188"/>
      <c r="F114" s="188"/>
    </row>
    <row r="115" spans="1:6" ht="12">
      <c r="A115" s="188"/>
      <c r="B115" s="188"/>
      <c r="C115" s="191"/>
      <c r="D115" s="191"/>
      <c r="E115" s="188"/>
      <c r="F115" s="188"/>
    </row>
    <row r="116" spans="1:6" ht="12">
      <c r="A116" s="188"/>
      <c r="B116" s="188"/>
      <c r="C116" s="191"/>
      <c r="D116" s="191"/>
      <c r="E116" s="188"/>
      <c r="F116" s="188"/>
    </row>
    <row r="117" spans="1:6" ht="12">
      <c r="A117" s="188"/>
      <c r="B117" s="188"/>
      <c r="C117" s="191"/>
      <c r="D117" s="191"/>
      <c r="E117" s="188"/>
      <c r="F117" s="188"/>
    </row>
    <row r="118" spans="1:6" ht="12">
      <c r="A118" s="188"/>
      <c r="B118" s="188"/>
      <c r="C118" s="191"/>
      <c r="D118" s="191"/>
      <c r="E118" s="188"/>
      <c r="F118" s="188"/>
    </row>
    <row r="119" spans="1:6" ht="12">
      <c r="A119" s="188"/>
      <c r="B119" s="188"/>
      <c r="C119" s="191"/>
      <c r="D119" s="191"/>
      <c r="E119" s="188"/>
      <c r="F119" s="188"/>
    </row>
    <row r="120" spans="1:6" ht="12">
      <c r="A120" s="188"/>
      <c r="B120" s="188"/>
      <c r="C120" s="191"/>
      <c r="D120" s="191"/>
      <c r="E120" s="188"/>
      <c r="F120" s="188"/>
    </row>
    <row r="121" spans="1:6" ht="12">
      <c r="A121" s="188"/>
      <c r="B121" s="188"/>
      <c r="C121" s="191"/>
      <c r="D121" s="191"/>
      <c r="E121" s="188"/>
      <c r="F121" s="188"/>
    </row>
    <row r="122" spans="1:6" ht="12">
      <c r="A122" s="188"/>
      <c r="B122" s="188"/>
      <c r="C122" s="191"/>
      <c r="D122" s="191"/>
      <c r="E122" s="188"/>
      <c r="F122" s="188"/>
    </row>
    <row r="123" spans="1:6" ht="12">
      <c r="A123" s="188"/>
      <c r="B123" s="188"/>
      <c r="C123" s="191"/>
      <c r="D123" s="191"/>
      <c r="E123" s="188"/>
      <c r="F123" s="188"/>
    </row>
    <row r="124" spans="1:6" ht="12">
      <c r="A124" s="188"/>
      <c r="B124" s="188"/>
      <c r="C124" s="191"/>
      <c r="D124" s="191"/>
      <c r="E124" s="188"/>
      <c r="F124" s="188"/>
    </row>
    <row r="125" spans="1:6" ht="12">
      <c r="A125" s="188"/>
      <c r="B125" s="188"/>
      <c r="C125" s="191"/>
      <c r="D125" s="191"/>
      <c r="E125" s="188"/>
      <c r="F125" s="188"/>
    </row>
    <row r="126" spans="1:6" ht="12">
      <c r="A126" s="188"/>
      <c r="B126" s="188"/>
      <c r="C126" s="191"/>
      <c r="D126" s="191"/>
      <c r="E126" s="188"/>
      <c r="F126" s="188"/>
    </row>
    <row r="127" spans="1:6" ht="12">
      <c r="A127" s="188"/>
      <c r="B127" s="188"/>
      <c r="C127" s="191"/>
      <c r="D127" s="191"/>
      <c r="E127" s="188"/>
      <c r="F127" s="188"/>
    </row>
    <row r="128" spans="1:6" ht="12">
      <c r="A128" s="188"/>
      <c r="B128" s="188"/>
      <c r="C128" s="191"/>
      <c r="D128" s="191"/>
      <c r="E128" s="188"/>
      <c r="F128" s="188"/>
    </row>
    <row r="129" spans="1:6" ht="12">
      <c r="A129" s="188"/>
      <c r="B129" s="188"/>
      <c r="C129" s="191"/>
      <c r="D129" s="191"/>
      <c r="E129" s="188"/>
      <c r="F129" s="188"/>
    </row>
    <row r="130" spans="1:6" ht="12">
      <c r="A130" s="188"/>
      <c r="B130" s="188"/>
      <c r="C130" s="191"/>
      <c r="D130" s="191"/>
      <c r="E130" s="188"/>
      <c r="F130" s="188"/>
    </row>
    <row r="131" spans="1:6" ht="12">
      <c r="A131" s="188"/>
      <c r="B131" s="188"/>
      <c r="C131" s="191"/>
      <c r="D131" s="191"/>
      <c r="E131" s="188"/>
      <c r="F131" s="188"/>
    </row>
    <row r="132" spans="1:6" ht="12">
      <c r="A132" s="188"/>
      <c r="B132" s="188"/>
      <c r="C132" s="191"/>
      <c r="D132" s="191"/>
      <c r="E132" s="188"/>
      <c r="F132" s="188"/>
    </row>
    <row r="133" spans="1:6" ht="12">
      <c r="A133" s="188"/>
      <c r="B133" s="188"/>
      <c r="C133" s="191"/>
      <c r="D133" s="191"/>
      <c r="E133" s="188"/>
      <c r="F133" s="188"/>
    </row>
    <row r="134" spans="1:6" ht="12">
      <c r="A134" s="188"/>
      <c r="B134" s="188"/>
      <c r="C134" s="191"/>
      <c r="D134" s="191"/>
      <c r="E134" s="188"/>
      <c r="F134" s="188"/>
    </row>
    <row r="135" spans="1:6" ht="12">
      <c r="A135" s="188"/>
      <c r="B135" s="188"/>
      <c r="C135" s="191"/>
      <c r="D135" s="191"/>
      <c r="E135" s="188"/>
      <c r="F135" s="188"/>
    </row>
    <row r="136" spans="1:6" ht="12">
      <c r="A136" s="188"/>
      <c r="B136" s="188"/>
      <c r="C136" s="191"/>
      <c r="D136" s="191"/>
      <c r="E136" s="188"/>
      <c r="F136" s="188"/>
    </row>
    <row r="137" spans="1:6" ht="12">
      <c r="A137" s="188"/>
      <c r="B137" s="188"/>
      <c r="C137" s="191"/>
      <c r="D137" s="191"/>
      <c r="E137" s="188"/>
      <c r="F137" s="188"/>
    </row>
    <row r="138" spans="1:6" ht="12">
      <c r="A138" s="188"/>
      <c r="B138" s="188"/>
      <c r="C138" s="191"/>
      <c r="D138" s="191"/>
      <c r="E138" s="188"/>
      <c r="F138" s="188"/>
    </row>
    <row r="139" spans="1:6" ht="12">
      <c r="A139" s="188"/>
      <c r="B139" s="188"/>
      <c r="C139" s="191"/>
      <c r="D139" s="191"/>
      <c r="E139" s="188"/>
      <c r="F139" s="188"/>
    </row>
    <row r="140" spans="1:6" ht="12">
      <c r="A140" s="188"/>
      <c r="B140" s="188"/>
      <c r="C140" s="191"/>
      <c r="D140" s="191"/>
      <c r="E140" s="188"/>
      <c r="F140" s="188"/>
    </row>
    <row r="141" spans="1:6" ht="12">
      <c r="A141" s="188"/>
      <c r="B141" s="188"/>
      <c r="C141" s="191"/>
      <c r="D141" s="191"/>
      <c r="E141" s="188"/>
      <c r="F141" s="188"/>
    </row>
    <row r="142" spans="1:6" ht="12">
      <c r="A142" s="188"/>
      <c r="B142" s="188"/>
      <c r="C142" s="191"/>
      <c r="D142" s="191"/>
      <c r="E142" s="188"/>
      <c r="F142" s="188"/>
    </row>
    <row r="143" spans="1:6" ht="12">
      <c r="A143" s="188"/>
      <c r="B143" s="188"/>
      <c r="C143" s="191"/>
      <c r="D143" s="191"/>
      <c r="E143" s="188"/>
      <c r="F143" s="188"/>
    </row>
    <row r="144" spans="1:6" ht="12">
      <c r="A144" s="188"/>
      <c r="B144" s="188"/>
      <c r="C144" s="191"/>
      <c r="D144" s="191"/>
      <c r="E144" s="188"/>
      <c r="F144" s="188"/>
    </row>
    <row r="145" spans="1:6" ht="12">
      <c r="A145" s="188"/>
      <c r="B145" s="188"/>
      <c r="C145" s="191"/>
      <c r="D145" s="191"/>
      <c r="E145" s="188"/>
      <c r="F145" s="188"/>
    </row>
    <row r="146" spans="1:6" ht="12">
      <c r="A146" s="188"/>
      <c r="B146" s="188"/>
      <c r="C146" s="191"/>
      <c r="D146" s="191"/>
      <c r="E146" s="188"/>
      <c r="F146" s="188"/>
    </row>
    <row r="147" spans="1:6" ht="12">
      <c r="A147" s="188"/>
      <c r="B147" s="188"/>
      <c r="C147" s="191"/>
      <c r="D147" s="191"/>
      <c r="E147" s="188"/>
      <c r="F147" s="188"/>
    </row>
    <row r="148" spans="1:6" ht="12">
      <c r="A148" s="188"/>
      <c r="B148" s="188"/>
      <c r="C148" s="191"/>
      <c r="D148" s="191"/>
      <c r="E148" s="188"/>
      <c r="F148" s="188"/>
    </row>
    <row r="149" spans="1:6" ht="12">
      <c r="A149" s="188"/>
      <c r="B149" s="188"/>
      <c r="C149" s="191"/>
      <c r="D149" s="191"/>
      <c r="E149" s="188"/>
      <c r="F149" s="188"/>
    </row>
    <row r="150" spans="1:6" ht="12">
      <c r="A150" s="188"/>
      <c r="B150" s="188"/>
      <c r="C150" s="191"/>
      <c r="D150" s="191"/>
      <c r="E150" s="188"/>
      <c r="F150" s="188"/>
    </row>
    <row r="151" spans="1:6" ht="12">
      <c r="A151" s="188"/>
      <c r="B151" s="188"/>
      <c r="C151" s="191"/>
      <c r="D151" s="191"/>
      <c r="E151" s="188"/>
      <c r="F151" s="188"/>
    </row>
    <row r="152" spans="1:6" ht="12">
      <c r="A152" s="188"/>
      <c r="B152" s="188"/>
      <c r="C152" s="191"/>
      <c r="D152" s="191"/>
      <c r="E152" s="188"/>
      <c r="F152" s="188"/>
    </row>
    <row r="153" spans="1:6" ht="12">
      <c r="A153" s="188"/>
      <c r="B153" s="188"/>
      <c r="C153" s="191"/>
      <c r="D153" s="191"/>
      <c r="E153" s="188"/>
      <c r="F153" s="188"/>
    </row>
    <row r="154" spans="1:6" ht="12">
      <c r="A154" s="188"/>
      <c r="B154" s="188"/>
      <c r="C154" s="191"/>
      <c r="D154" s="191"/>
      <c r="E154" s="188"/>
      <c r="F154" s="188"/>
    </row>
    <row r="155" spans="1:6" ht="12">
      <c r="A155" s="188"/>
      <c r="B155" s="188"/>
      <c r="C155" s="191"/>
      <c r="D155" s="191"/>
      <c r="E155" s="188"/>
      <c r="F155" s="188"/>
    </row>
    <row r="156" spans="1:6" ht="12">
      <c r="A156" s="188"/>
      <c r="B156" s="188"/>
      <c r="C156" s="191"/>
      <c r="D156" s="191"/>
      <c r="E156" s="188"/>
      <c r="F156" s="188"/>
    </row>
    <row r="157" spans="1:6" ht="12">
      <c r="A157" s="188"/>
      <c r="B157" s="188"/>
      <c r="C157" s="191"/>
      <c r="D157" s="191"/>
      <c r="E157" s="188"/>
      <c r="F157" s="188"/>
    </row>
    <row r="158" spans="1:6" ht="12">
      <c r="A158" s="188"/>
      <c r="B158" s="188"/>
      <c r="C158" s="191"/>
      <c r="D158" s="191"/>
      <c r="E158" s="188"/>
      <c r="F158" s="188"/>
    </row>
    <row r="159" spans="1:6" ht="12">
      <c r="A159" s="188"/>
      <c r="B159" s="188"/>
      <c r="C159" s="191"/>
      <c r="D159" s="191"/>
      <c r="E159" s="188"/>
      <c r="F159" s="188"/>
    </row>
    <row r="160" spans="1:6" ht="12">
      <c r="A160" s="188"/>
      <c r="B160" s="188"/>
      <c r="C160" s="191"/>
      <c r="D160" s="191"/>
      <c r="E160" s="188"/>
      <c r="F160" s="188"/>
    </row>
    <row r="161" spans="1:6" ht="12">
      <c r="A161" s="188"/>
      <c r="B161" s="188"/>
      <c r="C161" s="191"/>
      <c r="D161" s="191"/>
      <c r="E161" s="188"/>
      <c r="F161" s="188"/>
    </row>
    <row r="162" spans="1:6" ht="12">
      <c r="A162" s="188"/>
      <c r="B162" s="188"/>
      <c r="C162" s="191"/>
      <c r="D162" s="191"/>
      <c r="E162" s="188"/>
      <c r="F162" s="188"/>
    </row>
    <row r="163" spans="1:6" ht="12">
      <c r="A163" s="188"/>
      <c r="B163" s="188"/>
      <c r="C163" s="191"/>
      <c r="D163" s="191"/>
      <c r="E163" s="188"/>
      <c r="F163" s="188"/>
    </row>
    <row r="164" spans="1:6" ht="12">
      <c r="A164" s="188"/>
      <c r="B164" s="188"/>
      <c r="C164" s="191"/>
      <c r="D164" s="191"/>
      <c r="E164" s="188"/>
      <c r="F164" s="188"/>
    </row>
    <row r="165" spans="1:6" ht="12">
      <c r="A165" s="188"/>
      <c r="B165" s="188"/>
      <c r="C165" s="191"/>
      <c r="D165" s="191"/>
      <c r="E165" s="188"/>
      <c r="F165" s="188"/>
    </row>
    <row r="166" spans="1:6" ht="12">
      <c r="A166" s="188"/>
      <c r="B166" s="188"/>
      <c r="C166" s="191"/>
      <c r="D166" s="191"/>
      <c r="E166" s="188"/>
      <c r="F166" s="188"/>
    </row>
    <row r="167" spans="1:6" ht="12">
      <c r="A167" s="188"/>
      <c r="B167" s="188"/>
      <c r="C167" s="191"/>
      <c r="D167" s="191"/>
      <c r="E167" s="188"/>
      <c r="F167" s="188"/>
    </row>
    <row r="168" spans="1:6" ht="12">
      <c r="A168" s="188"/>
      <c r="B168" s="188"/>
      <c r="C168" s="191"/>
      <c r="D168" s="191"/>
      <c r="E168" s="188"/>
      <c r="F168" s="188"/>
    </row>
    <row r="169" spans="1:6" ht="12">
      <c r="A169" s="188"/>
      <c r="B169" s="188"/>
      <c r="C169" s="191"/>
      <c r="D169" s="191"/>
      <c r="E169" s="188"/>
      <c r="F169" s="188"/>
    </row>
    <row r="170" spans="1:6" ht="12">
      <c r="A170" s="188"/>
      <c r="B170" s="188"/>
      <c r="C170" s="191"/>
      <c r="D170" s="191"/>
      <c r="E170" s="188"/>
      <c r="F170" s="188"/>
    </row>
    <row r="171" spans="1:6" ht="12">
      <c r="A171" s="188"/>
      <c r="B171" s="188"/>
      <c r="C171" s="191"/>
      <c r="D171" s="191"/>
      <c r="E171" s="188"/>
      <c r="F171" s="188"/>
    </row>
    <row r="172" spans="1:6" ht="12">
      <c r="A172" s="188"/>
      <c r="B172" s="188"/>
      <c r="C172" s="191"/>
      <c r="D172" s="191"/>
      <c r="E172" s="188"/>
      <c r="F172" s="188"/>
    </row>
    <row r="173" spans="1:6" ht="12">
      <c r="A173" s="188"/>
      <c r="B173" s="188"/>
      <c r="C173" s="191"/>
      <c r="D173" s="191"/>
      <c r="E173" s="188"/>
      <c r="F173" s="188"/>
    </row>
    <row r="174" spans="1:6" ht="12">
      <c r="A174" s="188"/>
      <c r="B174" s="188"/>
      <c r="C174" s="191"/>
      <c r="D174" s="191"/>
      <c r="E174" s="188"/>
      <c r="F174" s="188"/>
    </row>
    <row r="175" spans="1:6" ht="12">
      <c r="A175" s="188"/>
      <c r="B175" s="188"/>
      <c r="C175" s="191"/>
      <c r="D175" s="191"/>
      <c r="E175" s="188"/>
      <c r="F175" s="188"/>
    </row>
    <row r="176" spans="1:6" ht="12">
      <c r="A176" s="188"/>
      <c r="B176" s="188"/>
      <c r="C176" s="191"/>
      <c r="D176" s="191"/>
      <c r="E176" s="188"/>
      <c r="F176" s="188"/>
    </row>
    <row r="177" spans="1:6" ht="12">
      <c r="A177" s="188"/>
      <c r="B177" s="188"/>
      <c r="C177" s="191"/>
      <c r="D177" s="191"/>
      <c r="E177" s="188"/>
      <c r="F177" s="188"/>
    </row>
    <row r="178" spans="1:6" ht="12">
      <c r="A178" s="188"/>
      <c r="B178" s="188"/>
      <c r="C178" s="191"/>
      <c r="D178" s="191"/>
      <c r="E178" s="188"/>
      <c r="F178" s="188"/>
    </row>
    <row r="179" spans="1:6" ht="12">
      <c r="A179" s="188"/>
      <c r="B179" s="188"/>
      <c r="C179" s="191"/>
      <c r="D179" s="191"/>
      <c r="E179" s="188"/>
      <c r="F179" s="188"/>
    </row>
    <row r="180" spans="1:6" ht="12">
      <c r="A180" s="188"/>
      <c r="B180" s="188"/>
      <c r="C180" s="191"/>
      <c r="D180" s="191"/>
      <c r="E180" s="188"/>
      <c r="F180" s="188"/>
    </row>
    <row r="181" spans="1:6" ht="12">
      <c r="A181" s="188"/>
      <c r="B181" s="188"/>
      <c r="C181" s="191"/>
      <c r="D181" s="191"/>
      <c r="E181" s="188"/>
      <c r="F181" s="188"/>
    </row>
    <row r="182" spans="1:6" ht="12">
      <c r="A182" s="188"/>
      <c r="B182" s="188"/>
      <c r="C182" s="191"/>
      <c r="D182" s="191"/>
      <c r="E182" s="188"/>
      <c r="F182" s="188"/>
    </row>
    <row r="183" spans="1:6" ht="12">
      <c r="A183" s="188"/>
      <c r="B183" s="188"/>
      <c r="C183" s="191"/>
      <c r="D183" s="191"/>
      <c r="E183" s="188"/>
      <c r="F183" s="188"/>
    </row>
    <row r="184" spans="1:6" ht="12">
      <c r="A184" s="188"/>
      <c r="B184" s="188"/>
      <c r="C184" s="191"/>
      <c r="D184" s="191"/>
      <c r="E184" s="188"/>
      <c r="F184" s="188"/>
    </row>
    <row r="185" spans="1:6" ht="12">
      <c r="A185" s="188"/>
      <c r="B185" s="188"/>
      <c r="C185" s="191"/>
      <c r="D185" s="191"/>
      <c r="E185" s="188"/>
      <c r="F185" s="188"/>
    </row>
    <row r="186" spans="1:6" ht="12">
      <c r="A186" s="188"/>
      <c r="B186" s="188"/>
      <c r="C186" s="191"/>
      <c r="D186" s="191"/>
      <c r="E186" s="188"/>
      <c r="F186" s="188"/>
    </row>
    <row r="187" spans="1:6" ht="12">
      <c r="A187" s="188"/>
      <c r="B187" s="188"/>
      <c r="C187" s="191"/>
      <c r="D187" s="191"/>
      <c r="E187" s="188"/>
      <c r="F187" s="188"/>
    </row>
    <row r="188" spans="1:6" ht="12">
      <c r="A188" s="188"/>
      <c r="B188" s="188"/>
      <c r="C188" s="191"/>
      <c r="D188" s="191"/>
      <c r="E188" s="188"/>
      <c r="F188" s="188"/>
    </row>
    <row r="189" spans="1:6" ht="12">
      <c r="A189" s="188"/>
      <c r="B189" s="188"/>
      <c r="C189" s="191"/>
      <c r="D189" s="191"/>
      <c r="E189" s="188"/>
      <c r="F189" s="188"/>
    </row>
    <row r="190" spans="1:6" ht="12">
      <c r="A190" s="188"/>
      <c r="B190" s="188"/>
      <c r="C190" s="191"/>
      <c r="D190" s="191"/>
      <c r="E190" s="188"/>
      <c r="F190" s="188"/>
    </row>
    <row r="191" spans="1:6" ht="12">
      <c r="A191" s="188"/>
      <c r="B191" s="188"/>
      <c r="C191" s="191"/>
      <c r="D191" s="191"/>
      <c r="E191" s="188"/>
      <c r="F191" s="188"/>
    </row>
    <row r="192" spans="1:6" ht="12">
      <c r="A192" s="188"/>
      <c r="B192" s="188"/>
      <c r="C192" s="191"/>
      <c r="D192" s="191"/>
      <c r="E192" s="188"/>
      <c r="F192" s="188"/>
    </row>
    <row r="193" spans="1:6" ht="12">
      <c r="A193" s="188"/>
      <c r="B193" s="188"/>
      <c r="C193" s="191"/>
      <c r="D193" s="191"/>
      <c r="E193" s="188"/>
      <c r="F193" s="188"/>
    </row>
    <row r="194" spans="1:6" ht="12">
      <c r="A194" s="188"/>
      <c r="B194" s="188"/>
      <c r="C194" s="191"/>
      <c r="D194" s="191"/>
      <c r="E194" s="188"/>
      <c r="F194" s="188"/>
    </row>
    <row r="195" spans="1:6" ht="12">
      <c r="A195" s="188"/>
      <c r="B195" s="188"/>
      <c r="C195" s="191"/>
      <c r="D195" s="191"/>
      <c r="E195" s="188"/>
      <c r="F195" s="188"/>
    </row>
    <row r="196" spans="1:6" ht="12">
      <c r="A196" s="188"/>
      <c r="B196" s="188"/>
      <c r="C196" s="191"/>
      <c r="D196" s="191"/>
      <c r="E196" s="188"/>
      <c r="F196" s="188"/>
    </row>
    <row r="197" spans="1:6" ht="12">
      <c r="A197" s="188"/>
      <c r="B197" s="188"/>
      <c r="C197" s="191"/>
      <c r="D197" s="191"/>
      <c r="E197" s="188"/>
      <c r="F197" s="188"/>
    </row>
    <row r="198" spans="1:6" ht="12">
      <c r="A198" s="188"/>
      <c r="B198" s="188"/>
      <c r="C198" s="191"/>
      <c r="D198" s="191"/>
      <c r="E198" s="188"/>
      <c r="F198" s="188"/>
    </row>
    <row r="199" spans="1:6" ht="12">
      <c r="A199" s="188"/>
      <c r="B199" s="188"/>
      <c r="C199" s="191"/>
      <c r="D199" s="191"/>
      <c r="E199" s="188"/>
      <c r="F199" s="188"/>
    </row>
    <row r="200" spans="1:6" ht="12">
      <c r="A200" s="188"/>
      <c r="B200" s="188"/>
      <c r="C200" s="191"/>
      <c r="D200" s="191"/>
      <c r="E200" s="188"/>
      <c r="F200" s="188"/>
    </row>
    <row r="201" spans="1:6" ht="12">
      <c r="A201" s="188"/>
      <c r="B201" s="188"/>
      <c r="C201" s="191"/>
      <c r="D201" s="191"/>
      <c r="E201" s="188"/>
      <c r="F201" s="188"/>
    </row>
    <row r="202" spans="1:6" ht="12">
      <c r="A202" s="188"/>
      <c r="B202" s="188"/>
      <c r="C202" s="191"/>
      <c r="D202" s="191"/>
      <c r="E202" s="188"/>
      <c r="F202" s="188"/>
    </row>
    <row r="203" spans="1:6" ht="12">
      <c r="A203" s="188"/>
      <c r="B203" s="188"/>
      <c r="C203" s="191"/>
      <c r="D203" s="191"/>
      <c r="E203" s="188"/>
      <c r="F203" s="188"/>
    </row>
    <row r="204" spans="1:6" ht="12">
      <c r="A204" s="188"/>
      <c r="B204" s="188"/>
      <c r="C204" s="191"/>
      <c r="D204" s="191"/>
      <c r="E204" s="188"/>
      <c r="F204" s="188"/>
    </row>
    <row r="205" spans="1:6" ht="12">
      <c r="A205" s="188"/>
      <c r="B205" s="188"/>
      <c r="C205" s="191"/>
      <c r="D205" s="191"/>
      <c r="E205" s="188"/>
      <c r="F205" s="188"/>
    </row>
    <row r="206" spans="1:6" ht="12">
      <c r="A206" s="188"/>
      <c r="B206" s="188"/>
      <c r="C206" s="191"/>
      <c r="D206" s="191"/>
      <c r="E206" s="188"/>
      <c r="F206" s="188"/>
    </row>
    <row r="207" spans="1:6" ht="12">
      <c r="A207" s="188"/>
      <c r="B207" s="188"/>
      <c r="C207" s="191"/>
      <c r="D207" s="191"/>
      <c r="E207" s="188"/>
      <c r="F207" s="188"/>
    </row>
    <row r="208" spans="1:6" ht="12">
      <c r="A208" s="188"/>
      <c r="B208" s="188"/>
      <c r="C208" s="191"/>
      <c r="D208" s="191"/>
      <c r="E208" s="188"/>
      <c r="F208" s="188"/>
    </row>
    <row r="209" spans="1:6" ht="12">
      <c r="A209" s="188"/>
      <c r="B209" s="188"/>
      <c r="C209" s="191"/>
      <c r="D209" s="191"/>
      <c r="E209" s="188"/>
      <c r="F209" s="188"/>
    </row>
    <row r="210" spans="1:6" ht="12">
      <c r="A210" s="188"/>
      <c r="B210" s="188"/>
      <c r="C210" s="191"/>
      <c r="D210" s="191"/>
      <c r="E210" s="188"/>
      <c r="F210" s="188"/>
    </row>
    <row r="211" spans="1:6" ht="12">
      <c r="A211" s="188"/>
      <c r="B211" s="188"/>
      <c r="C211" s="191"/>
      <c r="D211" s="191"/>
      <c r="E211" s="188"/>
      <c r="F211" s="188"/>
    </row>
    <row r="212" spans="1:6" ht="12">
      <c r="A212" s="188"/>
      <c r="B212" s="188"/>
      <c r="C212" s="191"/>
      <c r="D212" s="191"/>
      <c r="E212" s="188"/>
      <c r="F212" s="188"/>
    </row>
    <row r="213" spans="1:6" ht="12">
      <c r="A213" s="188"/>
      <c r="B213" s="188"/>
      <c r="C213" s="191"/>
      <c r="D213" s="191"/>
      <c r="E213" s="188"/>
      <c r="F213" s="188"/>
    </row>
    <row r="214" spans="1:6" ht="12">
      <c r="A214" s="188"/>
      <c r="B214" s="188"/>
      <c r="C214" s="191"/>
      <c r="D214" s="191"/>
      <c r="E214" s="188"/>
      <c r="F214" s="188"/>
    </row>
    <row r="215" spans="1:6" ht="12">
      <c r="A215" s="188"/>
      <c r="B215" s="188"/>
      <c r="C215" s="191"/>
      <c r="D215" s="191"/>
      <c r="E215" s="188"/>
      <c r="F215" s="188"/>
    </row>
    <row r="216" spans="1:6" ht="12">
      <c r="A216" s="188"/>
      <c r="B216" s="188"/>
      <c r="C216" s="191"/>
      <c r="D216" s="191"/>
      <c r="E216" s="188"/>
      <c r="F216" s="188"/>
    </row>
    <row r="217" spans="1:6" ht="12">
      <c r="A217" s="188"/>
      <c r="B217" s="188"/>
      <c r="C217" s="191"/>
      <c r="D217" s="191"/>
      <c r="E217" s="188"/>
      <c r="F217" s="188"/>
    </row>
    <row r="218" spans="1:6" ht="12">
      <c r="A218" s="188"/>
      <c r="B218" s="188"/>
      <c r="C218" s="191"/>
      <c r="D218" s="191"/>
      <c r="E218" s="188"/>
      <c r="F218" s="188"/>
    </row>
    <row r="219" spans="1:6" ht="12">
      <c r="A219" s="188"/>
      <c r="B219" s="188"/>
      <c r="C219" s="191"/>
      <c r="D219" s="191"/>
      <c r="E219" s="188"/>
      <c r="F219" s="188"/>
    </row>
    <row r="220" spans="1:6" ht="12">
      <c r="A220" s="188"/>
      <c r="B220" s="188"/>
      <c r="C220" s="191"/>
      <c r="D220" s="191"/>
      <c r="E220" s="188"/>
      <c r="F220" s="188"/>
    </row>
    <row r="221" spans="1:6" ht="12">
      <c r="A221" s="188"/>
      <c r="B221" s="188"/>
      <c r="C221" s="191"/>
      <c r="D221" s="191"/>
      <c r="E221" s="188"/>
      <c r="F221" s="188"/>
    </row>
    <row r="222" spans="1:6" ht="12">
      <c r="A222" s="188"/>
      <c r="B222" s="188"/>
      <c r="C222" s="191"/>
      <c r="D222" s="191"/>
      <c r="E222" s="188"/>
      <c r="F222" s="188"/>
    </row>
    <row r="223" spans="1:6" ht="12">
      <c r="A223" s="188"/>
      <c r="B223" s="188"/>
      <c r="C223" s="191"/>
      <c r="D223" s="191"/>
      <c r="E223" s="188"/>
      <c r="F223" s="188"/>
    </row>
    <row r="224" spans="1:6" ht="12">
      <c r="A224" s="188"/>
      <c r="B224" s="188"/>
      <c r="C224" s="191"/>
      <c r="D224" s="191"/>
      <c r="E224" s="188"/>
      <c r="F224" s="188"/>
    </row>
    <row r="225" spans="1:6" ht="12">
      <c r="A225" s="188"/>
      <c r="B225" s="188"/>
      <c r="C225" s="191"/>
      <c r="D225" s="191"/>
      <c r="E225" s="188"/>
      <c r="F225" s="188"/>
    </row>
    <row r="226" spans="1:6" ht="12">
      <c r="A226" s="188"/>
      <c r="B226" s="188"/>
      <c r="C226" s="191"/>
      <c r="D226" s="191"/>
      <c r="E226" s="188"/>
      <c r="F226" s="188"/>
    </row>
    <row r="227" spans="1:6" ht="12">
      <c r="A227" s="188"/>
      <c r="B227" s="188"/>
      <c r="C227" s="191"/>
      <c r="D227" s="191"/>
      <c r="E227" s="188"/>
      <c r="F227" s="188"/>
    </row>
    <row r="228" spans="1:6" ht="12">
      <c r="A228" s="188"/>
      <c r="B228" s="188"/>
      <c r="C228" s="191"/>
      <c r="D228" s="191"/>
      <c r="E228" s="188"/>
      <c r="F228" s="188"/>
    </row>
    <row r="229" spans="1:6" ht="12">
      <c r="A229" s="188"/>
      <c r="B229" s="188"/>
      <c r="C229" s="191"/>
      <c r="D229" s="191"/>
      <c r="E229" s="188"/>
      <c r="F229" s="188"/>
    </row>
    <row r="230" spans="1:6" ht="12">
      <c r="A230" s="188"/>
      <c r="B230" s="188"/>
      <c r="C230" s="191"/>
      <c r="D230" s="191"/>
      <c r="E230" s="188"/>
      <c r="F230" s="188"/>
    </row>
    <row r="231" spans="1:6" ht="12">
      <c r="A231" s="188"/>
      <c r="B231" s="188"/>
      <c r="C231" s="191"/>
      <c r="D231" s="191"/>
      <c r="E231" s="188"/>
      <c r="F231" s="188"/>
    </row>
    <row r="232" spans="1:6" ht="12">
      <c r="A232" s="188"/>
      <c r="B232" s="188"/>
      <c r="C232" s="191"/>
      <c r="D232" s="191"/>
      <c r="E232" s="188"/>
      <c r="F232" s="188"/>
    </row>
    <row r="233" spans="1:6" ht="12">
      <c r="A233" s="188"/>
      <c r="B233" s="188"/>
      <c r="C233" s="191"/>
      <c r="D233" s="191"/>
      <c r="E233" s="188"/>
      <c r="F233" s="188"/>
    </row>
    <row r="234" spans="1:6" ht="12">
      <c r="A234" s="188"/>
      <c r="B234" s="188"/>
      <c r="C234" s="191"/>
      <c r="D234" s="191"/>
      <c r="E234" s="188"/>
      <c r="F234" s="188"/>
    </row>
    <row r="235" spans="1:6" ht="12">
      <c r="A235" s="188"/>
      <c r="B235" s="188"/>
      <c r="C235" s="191"/>
      <c r="D235" s="191"/>
      <c r="E235" s="188"/>
      <c r="F235" s="188"/>
    </row>
    <row r="236" spans="1:6" ht="12">
      <c r="A236" s="188"/>
      <c r="B236" s="188"/>
      <c r="C236" s="191"/>
      <c r="D236" s="191"/>
      <c r="E236" s="188"/>
      <c r="F236" s="188"/>
    </row>
    <row r="237" spans="1:6" ht="12">
      <c r="A237" s="188"/>
      <c r="B237" s="188"/>
      <c r="C237" s="191"/>
      <c r="D237" s="191"/>
      <c r="E237" s="188"/>
      <c r="F237" s="188"/>
    </row>
    <row r="238" spans="1:6" ht="12">
      <c r="A238" s="188"/>
      <c r="B238" s="188"/>
      <c r="C238" s="191"/>
      <c r="D238" s="191"/>
      <c r="E238" s="188"/>
      <c r="F238" s="188"/>
    </row>
    <row r="239" spans="1:6" ht="12">
      <c r="A239" s="188"/>
      <c r="B239" s="188"/>
      <c r="C239" s="191"/>
      <c r="D239" s="191"/>
      <c r="E239" s="188"/>
      <c r="F239" s="188"/>
    </row>
    <row r="240" spans="1:6" ht="12">
      <c r="A240" s="188"/>
      <c r="B240" s="188"/>
      <c r="C240" s="191"/>
      <c r="D240" s="191"/>
      <c r="E240" s="188"/>
      <c r="F240" s="188"/>
    </row>
    <row r="241" spans="1:6" ht="12">
      <c r="A241" s="188"/>
      <c r="B241" s="188"/>
      <c r="C241" s="191"/>
      <c r="D241" s="191"/>
      <c r="E241" s="188"/>
      <c r="F241" s="188"/>
    </row>
    <row r="242" spans="1:6" ht="12">
      <c r="A242" s="188"/>
      <c r="B242" s="188"/>
      <c r="C242" s="191"/>
      <c r="D242" s="191"/>
      <c r="E242" s="188"/>
      <c r="F242" s="188"/>
    </row>
    <row r="243" spans="1:6" ht="12">
      <c r="A243" s="188"/>
      <c r="B243" s="188"/>
      <c r="C243" s="191"/>
      <c r="D243" s="191"/>
      <c r="E243" s="188"/>
      <c r="F243" s="188"/>
    </row>
    <row r="244" spans="1:6" ht="12">
      <c r="A244" s="188"/>
      <c r="B244" s="188"/>
      <c r="C244" s="191"/>
      <c r="D244" s="191"/>
      <c r="E244" s="188"/>
      <c r="F244" s="188"/>
    </row>
    <row r="245" spans="1:6" ht="12">
      <c r="A245" s="188"/>
      <c r="B245" s="188"/>
      <c r="C245" s="191"/>
      <c r="D245" s="191"/>
      <c r="E245" s="188"/>
      <c r="F245" s="188"/>
    </row>
    <row r="246" spans="1:6" ht="12">
      <c r="A246" s="188"/>
      <c r="B246" s="188"/>
      <c r="C246" s="191"/>
      <c r="D246" s="191"/>
      <c r="E246" s="188"/>
      <c r="F246" s="188"/>
    </row>
    <row r="247" spans="1:6" ht="12">
      <c r="A247" s="188"/>
      <c r="B247" s="188"/>
      <c r="C247" s="191"/>
      <c r="D247" s="191"/>
      <c r="E247" s="188"/>
      <c r="F247" s="188"/>
    </row>
    <row r="248" spans="1:6" ht="12">
      <c r="A248" s="188"/>
      <c r="B248" s="188"/>
      <c r="C248" s="191"/>
      <c r="D248" s="191"/>
      <c r="E248" s="188"/>
      <c r="F248" s="188"/>
    </row>
    <row r="249" spans="1:6" ht="12">
      <c r="A249" s="188"/>
      <c r="B249" s="188"/>
      <c r="C249" s="191"/>
      <c r="D249" s="191"/>
      <c r="E249" s="188"/>
      <c r="F249" s="188"/>
    </row>
    <row r="250" spans="1:6" ht="12">
      <c r="A250" s="188"/>
      <c r="B250" s="188"/>
      <c r="C250" s="191"/>
      <c r="D250" s="191"/>
      <c r="E250" s="188"/>
      <c r="F250" s="188"/>
    </row>
    <row r="251" spans="1:6" ht="12">
      <c r="A251" s="188"/>
      <c r="B251" s="188"/>
      <c r="C251" s="191"/>
      <c r="D251" s="191"/>
      <c r="E251" s="188"/>
      <c r="F251" s="188"/>
    </row>
    <row r="252" spans="1:6" ht="12">
      <c r="A252" s="188"/>
      <c r="B252" s="188"/>
      <c r="C252" s="191"/>
      <c r="D252" s="191"/>
      <c r="E252" s="188"/>
      <c r="F252" s="188"/>
    </row>
    <row r="253" spans="1:6" ht="12">
      <c r="A253" s="188"/>
      <c r="B253" s="188"/>
      <c r="C253" s="191"/>
      <c r="D253" s="191"/>
      <c r="E253" s="188"/>
      <c r="F253" s="188"/>
    </row>
    <row r="254" spans="1:6" ht="12">
      <c r="A254" s="188"/>
      <c r="B254" s="188"/>
      <c r="C254" s="191"/>
      <c r="D254" s="191"/>
      <c r="E254" s="188"/>
      <c r="F254" s="188"/>
    </row>
    <row r="255" spans="1:6" ht="12">
      <c r="A255" s="188"/>
      <c r="B255" s="188"/>
      <c r="C255" s="191"/>
      <c r="D255" s="191"/>
      <c r="E255" s="188"/>
      <c r="F255" s="188"/>
    </row>
    <row r="256" spans="1:6" ht="12">
      <c r="A256" s="188"/>
      <c r="B256" s="188"/>
      <c r="C256" s="191"/>
      <c r="D256" s="191"/>
      <c r="E256" s="188"/>
      <c r="F256" s="188"/>
    </row>
    <row r="257" spans="1:6" ht="12">
      <c r="A257" s="188"/>
      <c r="B257" s="188"/>
      <c r="C257" s="191"/>
      <c r="D257" s="191"/>
      <c r="E257" s="188"/>
      <c r="F257" s="188"/>
    </row>
    <row r="258" spans="1:6" ht="12">
      <c r="A258" s="188"/>
      <c r="B258" s="188"/>
      <c r="C258" s="191"/>
      <c r="D258" s="191"/>
      <c r="E258" s="188"/>
      <c r="F258" s="188"/>
    </row>
    <row r="259" spans="1:6" ht="12">
      <c r="A259" s="188"/>
      <c r="B259" s="188"/>
      <c r="C259" s="191"/>
      <c r="D259" s="191"/>
      <c r="E259" s="188"/>
      <c r="F259" s="188"/>
    </row>
    <row r="260" spans="1:6" ht="12">
      <c r="A260" s="188"/>
      <c r="B260" s="188"/>
      <c r="C260" s="191"/>
      <c r="D260" s="191"/>
      <c r="E260" s="188"/>
      <c r="F260" s="188"/>
    </row>
    <row r="261" spans="1:6" ht="12">
      <c r="A261" s="188"/>
      <c r="B261" s="188"/>
      <c r="C261" s="191"/>
      <c r="D261" s="191"/>
      <c r="E261" s="188"/>
      <c r="F261" s="188"/>
    </row>
    <row r="262" spans="1:6" ht="12">
      <c r="A262" s="188"/>
      <c r="B262" s="188"/>
      <c r="C262" s="191"/>
      <c r="D262" s="191"/>
      <c r="E262" s="188"/>
      <c r="F262" s="188"/>
    </row>
    <row r="263" spans="1:6" ht="12">
      <c r="A263" s="188"/>
      <c r="B263" s="188"/>
      <c r="C263" s="191"/>
      <c r="D263" s="191"/>
      <c r="E263" s="188"/>
      <c r="F263" s="188"/>
    </row>
    <row r="264" spans="1:6" ht="12">
      <c r="A264" s="188"/>
      <c r="B264" s="188"/>
      <c r="C264" s="191"/>
      <c r="D264" s="191"/>
      <c r="E264" s="188"/>
      <c r="F264" s="188"/>
    </row>
    <row r="265" spans="1:6" ht="12">
      <c r="A265" s="188"/>
      <c r="B265" s="188"/>
      <c r="C265" s="191"/>
      <c r="D265" s="191"/>
      <c r="E265" s="188"/>
      <c r="F265" s="188"/>
    </row>
    <row r="266" spans="1:6" ht="12">
      <c r="A266" s="188"/>
      <c r="B266" s="188"/>
      <c r="C266" s="191"/>
      <c r="D266" s="191"/>
      <c r="E266" s="188"/>
      <c r="F266" s="188"/>
    </row>
    <row r="267" spans="1:6" ht="12">
      <c r="A267" s="188"/>
      <c r="B267" s="188"/>
      <c r="C267" s="191"/>
      <c r="D267" s="191"/>
      <c r="E267" s="188"/>
      <c r="F267" s="188"/>
    </row>
    <row r="268" spans="1:6" ht="12">
      <c r="A268" s="188"/>
      <c r="B268" s="188"/>
      <c r="C268" s="191"/>
      <c r="D268" s="191"/>
      <c r="E268" s="188"/>
      <c r="F268" s="188"/>
    </row>
    <row r="269" spans="1:6" ht="12">
      <c r="A269" s="188"/>
      <c r="B269" s="188"/>
      <c r="C269" s="191"/>
      <c r="D269" s="191"/>
      <c r="E269" s="188"/>
      <c r="F269" s="188"/>
    </row>
    <row r="270" spans="1:6" ht="12">
      <c r="A270" s="188"/>
      <c r="B270" s="188"/>
      <c r="C270" s="191"/>
      <c r="D270" s="191"/>
      <c r="E270" s="188"/>
      <c r="F270" s="188"/>
    </row>
    <row r="271" spans="1:6" ht="12">
      <c r="A271" s="188"/>
      <c r="B271" s="188"/>
      <c r="C271" s="191"/>
      <c r="D271" s="191"/>
      <c r="E271" s="188"/>
      <c r="F271" s="188"/>
    </row>
    <row r="272" spans="1:6" ht="12">
      <c r="A272" s="188"/>
      <c r="B272" s="188"/>
      <c r="C272" s="191"/>
      <c r="D272" s="191"/>
      <c r="E272" s="188"/>
      <c r="F272" s="188"/>
    </row>
    <row r="273" spans="1:6" ht="12">
      <c r="A273" s="188"/>
      <c r="B273" s="188"/>
      <c r="C273" s="191"/>
      <c r="D273" s="191"/>
      <c r="E273" s="188"/>
      <c r="F273" s="188"/>
    </row>
    <row r="274" spans="1:6" ht="12">
      <c r="A274" s="188"/>
      <c r="B274" s="188"/>
      <c r="C274" s="191"/>
      <c r="D274" s="191"/>
      <c r="E274" s="188"/>
      <c r="F274" s="188"/>
    </row>
    <row r="275" spans="1:6" ht="12">
      <c r="A275" s="188"/>
      <c r="B275" s="188"/>
      <c r="C275" s="191"/>
      <c r="D275" s="191"/>
      <c r="E275" s="188"/>
      <c r="F275" s="188"/>
    </row>
    <row r="276" spans="1:6" ht="12">
      <c r="A276" s="188"/>
      <c r="B276" s="188"/>
      <c r="C276" s="191"/>
      <c r="D276" s="191"/>
      <c r="E276" s="188"/>
      <c r="F276" s="188"/>
    </row>
    <row r="277" spans="1:6" ht="12">
      <c r="A277" s="188"/>
      <c r="B277" s="188"/>
      <c r="C277" s="191"/>
      <c r="D277" s="191"/>
      <c r="E277" s="188"/>
      <c r="F277" s="188"/>
    </row>
    <row r="278" spans="1:6" ht="12">
      <c r="A278" s="188"/>
      <c r="B278" s="188"/>
      <c r="C278" s="191"/>
      <c r="D278" s="191"/>
      <c r="E278" s="188"/>
      <c r="F278" s="188"/>
    </row>
    <row r="279" spans="1:6" ht="12">
      <c r="A279" s="188"/>
      <c r="B279" s="188"/>
      <c r="C279" s="191"/>
      <c r="D279" s="191"/>
      <c r="E279" s="188"/>
      <c r="F279" s="188"/>
    </row>
    <row r="280" spans="1:6" ht="12">
      <c r="A280" s="188"/>
      <c r="B280" s="188"/>
      <c r="C280" s="191"/>
      <c r="D280" s="191"/>
      <c r="E280" s="188"/>
      <c r="F280" s="188"/>
    </row>
    <row r="281" spans="1:6" ht="12">
      <c r="A281" s="188"/>
      <c r="B281" s="188"/>
      <c r="C281" s="191"/>
      <c r="D281" s="191"/>
      <c r="E281" s="188"/>
      <c r="F281" s="188"/>
    </row>
    <row r="282" spans="1:6" ht="12">
      <c r="A282" s="188"/>
      <c r="B282" s="188"/>
      <c r="C282" s="191"/>
      <c r="D282" s="191"/>
      <c r="E282" s="188"/>
      <c r="F282" s="188"/>
    </row>
    <row r="283" spans="1:6" ht="12">
      <c r="A283" s="188"/>
      <c r="B283" s="188"/>
      <c r="C283" s="191"/>
      <c r="D283" s="191"/>
      <c r="E283" s="188"/>
      <c r="F283" s="188"/>
    </row>
    <row r="284" spans="1:6" ht="12">
      <c r="A284" s="188"/>
      <c r="B284" s="188"/>
      <c r="C284" s="191"/>
      <c r="D284" s="191"/>
      <c r="E284" s="188"/>
      <c r="F284" s="188"/>
    </row>
    <row r="285" spans="1:6" ht="12">
      <c r="A285" s="188"/>
      <c r="B285" s="188"/>
      <c r="C285" s="191"/>
      <c r="D285" s="191"/>
      <c r="E285" s="188"/>
      <c r="F285" s="188"/>
    </row>
    <row r="286" spans="1:6" ht="12">
      <c r="A286" s="188"/>
      <c r="B286" s="188"/>
      <c r="C286" s="191"/>
      <c r="D286" s="191"/>
      <c r="E286" s="188"/>
      <c r="F286" s="188"/>
    </row>
    <row r="287" spans="1:6" ht="12">
      <c r="A287" s="188"/>
      <c r="B287" s="188"/>
      <c r="C287" s="191"/>
      <c r="D287" s="191"/>
      <c r="E287" s="188"/>
      <c r="F287" s="188"/>
    </row>
    <row r="288" spans="1:6" ht="12">
      <c r="A288" s="188"/>
      <c r="B288" s="188"/>
      <c r="C288" s="191"/>
      <c r="D288" s="191"/>
      <c r="E288" s="188"/>
      <c r="F288" s="188"/>
    </row>
    <row r="289" spans="1:6" ht="12">
      <c r="A289" s="188"/>
      <c r="B289" s="188"/>
      <c r="C289" s="191"/>
      <c r="D289" s="191"/>
      <c r="E289" s="188"/>
      <c r="F289" s="188"/>
    </row>
    <row r="290" spans="1:6" ht="12">
      <c r="A290" s="188"/>
      <c r="B290" s="188"/>
      <c r="C290" s="191"/>
      <c r="D290" s="191"/>
      <c r="E290" s="188"/>
      <c r="F290" s="188"/>
    </row>
    <row r="291" spans="1:6" ht="12">
      <c r="A291" s="188"/>
      <c r="B291" s="188"/>
      <c r="C291" s="191"/>
      <c r="D291" s="191"/>
      <c r="E291" s="188"/>
      <c r="F291" s="188"/>
    </row>
    <row r="292" spans="1:6" ht="12">
      <c r="A292" s="188"/>
      <c r="B292" s="188"/>
      <c r="C292" s="191"/>
      <c r="D292" s="191"/>
      <c r="E292" s="188"/>
      <c r="F292" s="188"/>
    </row>
    <row r="293" spans="1:6" ht="12">
      <c r="A293" s="188"/>
      <c r="B293" s="188"/>
      <c r="C293" s="191"/>
      <c r="D293" s="191"/>
      <c r="E293" s="188"/>
      <c r="F293" s="188"/>
    </row>
    <row r="294" spans="1:6" ht="12">
      <c r="A294" s="188"/>
      <c r="B294" s="188"/>
      <c r="C294" s="191"/>
      <c r="D294" s="191"/>
      <c r="E294" s="188"/>
      <c r="F294" s="188"/>
    </row>
    <row r="295" spans="1:6" ht="12">
      <c r="A295" s="188"/>
      <c r="B295" s="188"/>
      <c r="C295" s="191"/>
      <c r="D295" s="191"/>
      <c r="E295" s="188"/>
      <c r="F295" s="188"/>
    </row>
    <row r="296" spans="1:6" ht="12">
      <c r="A296" s="188"/>
      <c r="B296" s="188"/>
      <c r="C296" s="191"/>
      <c r="D296" s="191"/>
      <c r="E296" s="188"/>
      <c r="F296" s="188"/>
    </row>
    <row r="297" spans="1:6" ht="12">
      <c r="A297" s="188"/>
      <c r="B297" s="188"/>
      <c r="C297" s="191"/>
      <c r="D297" s="191"/>
      <c r="E297" s="188"/>
      <c r="F297" s="188"/>
    </row>
    <row r="298" spans="1:6" ht="12">
      <c r="A298" s="188"/>
      <c r="B298" s="188"/>
      <c r="C298" s="191"/>
      <c r="D298" s="191"/>
      <c r="E298" s="188"/>
      <c r="F298" s="188"/>
    </row>
    <row r="299" spans="1:6" ht="12">
      <c r="A299" s="188"/>
      <c r="B299" s="188"/>
      <c r="C299" s="191"/>
      <c r="D299" s="191"/>
      <c r="E299" s="188"/>
      <c r="F299" s="188"/>
    </row>
    <row r="300" spans="1:6" ht="12">
      <c r="A300" s="188"/>
      <c r="B300" s="188"/>
      <c r="C300" s="191"/>
      <c r="D300" s="191"/>
      <c r="E300" s="188"/>
      <c r="F300" s="188"/>
    </row>
    <row r="301" spans="1:6" ht="12">
      <c r="A301" s="188"/>
      <c r="B301" s="188"/>
      <c r="C301" s="191"/>
      <c r="D301" s="191"/>
      <c r="E301" s="188"/>
      <c r="F301" s="188"/>
    </row>
    <row r="302" spans="1:6" ht="12">
      <c r="A302" s="188"/>
      <c r="B302" s="188"/>
      <c r="C302" s="191"/>
      <c r="D302" s="191"/>
      <c r="E302" s="188"/>
      <c r="F302" s="188"/>
    </row>
    <row r="303" spans="1:6" ht="12">
      <c r="A303" s="188"/>
      <c r="B303" s="188"/>
      <c r="C303" s="191"/>
      <c r="D303" s="191"/>
      <c r="E303" s="188"/>
      <c r="F303" s="188"/>
    </row>
    <row r="304" spans="1:6" ht="12">
      <c r="A304" s="188"/>
      <c r="B304" s="188"/>
      <c r="C304" s="191"/>
      <c r="D304" s="191"/>
      <c r="E304" s="188"/>
      <c r="F304" s="188"/>
    </row>
    <row r="305" spans="1:6" ht="12">
      <c r="A305" s="188"/>
      <c r="B305" s="188"/>
      <c r="C305" s="191"/>
      <c r="D305" s="191"/>
      <c r="E305" s="188"/>
      <c r="F305" s="188"/>
    </row>
    <row r="306" spans="1:6" ht="12">
      <c r="A306" s="188"/>
      <c r="B306" s="188"/>
      <c r="C306" s="191"/>
      <c r="D306" s="191"/>
      <c r="E306" s="188"/>
      <c r="F306" s="188"/>
    </row>
    <row r="307" spans="1:6" ht="12">
      <c r="A307" s="188"/>
      <c r="B307" s="188"/>
      <c r="C307" s="191"/>
      <c r="D307" s="191"/>
      <c r="E307" s="188"/>
      <c r="F307" s="188"/>
    </row>
    <row r="308" spans="1:6" ht="12">
      <c r="A308" s="188"/>
      <c r="B308" s="188"/>
      <c r="C308" s="191"/>
      <c r="D308" s="191"/>
      <c r="E308" s="188"/>
      <c r="F308" s="188"/>
    </row>
    <row r="309" spans="1:6" ht="12">
      <c r="A309" s="188"/>
      <c r="B309" s="188"/>
      <c r="C309" s="191"/>
      <c r="D309" s="191"/>
      <c r="E309" s="188"/>
      <c r="F309" s="188"/>
    </row>
    <row r="310" spans="1:6" ht="12">
      <c r="A310" s="188"/>
      <c r="B310" s="188"/>
      <c r="C310" s="191"/>
      <c r="D310" s="191"/>
      <c r="E310" s="188"/>
      <c r="F310" s="188"/>
    </row>
    <row r="311" spans="1:6" ht="12">
      <c r="A311" s="188"/>
      <c r="B311" s="188"/>
      <c r="C311" s="191"/>
      <c r="D311" s="191"/>
      <c r="E311" s="188"/>
      <c r="F311" s="188"/>
    </row>
    <row r="312" spans="1:6" ht="12">
      <c r="A312" s="188"/>
      <c r="B312" s="188"/>
      <c r="C312" s="191"/>
      <c r="D312" s="191"/>
      <c r="E312" s="188"/>
      <c r="F312" s="188"/>
    </row>
    <row r="313" spans="1:6" ht="12">
      <c r="A313" s="188"/>
      <c r="B313" s="188"/>
      <c r="C313" s="191"/>
      <c r="D313" s="191"/>
      <c r="E313" s="188"/>
      <c r="F313" s="188"/>
    </row>
    <row r="314" spans="1:6" ht="12">
      <c r="A314" s="188"/>
      <c r="B314" s="188"/>
      <c r="C314" s="191"/>
      <c r="D314" s="191"/>
      <c r="E314" s="188"/>
      <c r="F314" s="188"/>
    </row>
    <row r="315" spans="1:6" ht="12">
      <c r="A315" s="188"/>
      <c r="B315" s="188"/>
      <c r="C315" s="191"/>
      <c r="D315" s="191"/>
      <c r="E315" s="188"/>
      <c r="F315" s="188"/>
    </row>
    <row r="316" spans="1:6" ht="12">
      <c r="A316" s="188"/>
      <c r="B316" s="188"/>
      <c r="C316" s="191"/>
      <c r="D316" s="191"/>
      <c r="E316" s="188"/>
      <c r="F316" s="188"/>
    </row>
    <row r="317" spans="1:6" ht="12">
      <c r="A317" s="188"/>
      <c r="B317" s="188"/>
      <c r="C317" s="191"/>
      <c r="D317" s="191"/>
      <c r="E317" s="188"/>
      <c r="F317" s="188"/>
    </row>
    <row r="318" spans="1:6" ht="12">
      <c r="A318" s="188"/>
      <c r="B318" s="188"/>
      <c r="C318" s="191"/>
      <c r="D318" s="191"/>
      <c r="E318" s="188"/>
      <c r="F318" s="188"/>
    </row>
    <row r="319" spans="1:6" ht="12">
      <c r="A319" s="188"/>
      <c r="B319" s="188"/>
      <c r="C319" s="191"/>
      <c r="D319" s="191"/>
      <c r="E319" s="188"/>
      <c r="F319" s="188"/>
    </row>
    <row r="320" spans="1:6" ht="12">
      <c r="A320" s="188"/>
      <c r="B320" s="188"/>
      <c r="C320" s="191"/>
      <c r="D320" s="191"/>
      <c r="E320" s="188"/>
      <c r="F320" s="188"/>
    </row>
    <row r="321" spans="1:6" ht="12">
      <c r="A321" s="188"/>
      <c r="B321" s="188"/>
      <c r="C321" s="191"/>
      <c r="D321" s="191"/>
      <c r="E321" s="188"/>
      <c r="F321" s="188"/>
    </row>
    <row r="322" spans="1:6" ht="12">
      <c r="A322" s="188"/>
      <c r="B322" s="188"/>
      <c r="C322" s="191"/>
      <c r="D322" s="191"/>
      <c r="E322" s="188"/>
      <c r="F322" s="188"/>
    </row>
    <row r="323" spans="1:6" ht="12">
      <c r="A323" s="188"/>
      <c r="B323" s="188"/>
      <c r="C323" s="191"/>
      <c r="D323" s="191"/>
      <c r="E323" s="188"/>
      <c r="F323" s="188"/>
    </row>
    <row r="324" spans="1:6" ht="12">
      <c r="A324" s="188"/>
      <c r="B324" s="188"/>
      <c r="C324" s="191"/>
      <c r="D324" s="191"/>
      <c r="E324" s="188"/>
      <c r="F324" s="188"/>
    </row>
    <row r="325" spans="1:6" ht="12">
      <c r="A325" s="188"/>
      <c r="B325" s="188"/>
      <c r="C325" s="191"/>
      <c r="D325" s="191"/>
      <c r="E325" s="188"/>
      <c r="F325" s="188"/>
    </row>
    <row r="326" spans="1:6" ht="12">
      <c r="A326" s="188"/>
      <c r="B326" s="188"/>
      <c r="C326" s="191"/>
      <c r="D326" s="191"/>
      <c r="E326" s="188"/>
      <c r="F326" s="188"/>
    </row>
    <row r="327" spans="1:6" ht="12">
      <c r="A327" s="188"/>
      <c r="B327" s="188"/>
      <c r="C327" s="191"/>
      <c r="D327" s="191"/>
      <c r="E327" s="188"/>
      <c r="F327" s="188"/>
    </row>
    <row r="328" spans="1:6" ht="12">
      <c r="A328" s="188"/>
      <c r="B328" s="188"/>
      <c r="C328" s="191"/>
      <c r="D328" s="191"/>
      <c r="E328" s="188"/>
      <c r="F328" s="188"/>
    </row>
    <row r="329" spans="1:6" ht="12">
      <c r="A329" s="188"/>
      <c r="B329" s="188"/>
      <c r="C329" s="191"/>
      <c r="D329" s="191"/>
      <c r="E329" s="188"/>
      <c r="F329" s="188"/>
    </row>
    <row r="330" spans="1:6" ht="12">
      <c r="A330" s="188"/>
      <c r="B330" s="188"/>
      <c r="C330" s="191"/>
      <c r="D330" s="191"/>
      <c r="E330" s="188"/>
      <c r="F330" s="188"/>
    </row>
    <row r="331" spans="1:6" ht="12">
      <c r="A331" s="188"/>
      <c r="B331" s="188"/>
      <c r="C331" s="191"/>
      <c r="D331" s="191"/>
      <c r="E331" s="188"/>
      <c r="F331" s="188"/>
    </row>
    <row r="332" spans="1:6" ht="12">
      <c r="A332" s="188"/>
      <c r="B332" s="188"/>
      <c r="C332" s="191"/>
      <c r="D332" s="191"/>
      <c r="E332" s="188"/>
      <c r="F332" s="188"/>
    </row>
    <row r="333" spans="1:6" ht="12">
      <c r="A333" s="188"/>
      <c r="B333" s="188"/>
      <c r="C333" s="191"/>
      <c r="D333" s="191"/>
      <c r="E333" s="188"/>
      <c r="F333" s="188"/>
    </row>
    <row r="334" spans="1:6" ht="12">
      <c r="A334" s="188"/>
      <c r="B334" s="188"/>
      <c r="C334" s="191"/>
      <c r="D334" s="191"/>
      <c r="E334" s="188"/>
      <c r="F334" s="188"/>
    </row>
    <row r="335" spans="1:6" ht="12">
      <c r="A335" s="188"/>
      <c r="B335" s="188"/>
      <c r="C335" s="191"/>
      <c r="D335" s="191"/>
      <c r="E335" s="188"/>
      <c r="F335" s="188"/>
    </row>
    <row r="336" spans="1:6" ht="12">
      <c r="A336" s="188"/>
      <c r="B336" s="188"/>
      <c r="C336" s="191"/>
      <c r="D336" s="191"/>
      <c r="E336" s="188"/>
      <c r="F336" s="188"/>
    </row>
    <row r="337" spans="1:6" ht="12">
      <c r="A337" s="188"/>
      <c r="B337" s="188"/>
      <c r="C337" s="191"/>
      <c r="D337" s="191"/>
      <c r="E337" s="188"/>
      <c r="F337" s="188"/>
    </row>
    <row r="338" spans="1:6" ht="12">
      <c r="A338" s="188"/>
      <c r="B338" s="188"/>
      <c r="C338" s="191"/>
      <c r="D338" s="191"/>
      <c r="E338" s="188"/>
      <c r="F338" s="188"/>
    </row>
    <row r="339" spans="1:6" ht="12">
      <c r="A339" s="188"/>
      <c r="B339" s="188"/>
      <c r="C339" s="191"/>
      <c r="D339" s="191"/>
      <c r="E339" s="188"/>
      <c r="F339" s="188"/>
    </row>
    <row r="340" spans="1:6" ht="12">
      <c r="A340" s="188"/>
      <c r="B340" s="188"/>
      <c r="C340" s="191"/>
      <c r="D340" s="191"/>
      <c r="E340" s="188"/>
      <c r="F340" s="188"/>
    </row>
    <row r="341" spans="1:6" ht="12">
      <c r="A341" s="188"/>
      <c r="B341" s="188"/>
      <c r="C341" s="191"/>
      <c r="D341" s="191"/>
      <c r="E341" s="188"/>
      <c r="F341" s="188"/>
    </row>
    <row r="342" spans="1:6" ht="12">
      <c r="A342" s="188"/>
      <c r="B342" s="188"/>
      <c r="C342" s="191"/>
      <c r="D342" s="191"/>
      <c r="E342" s="188"/>
      <c r="F342" s="188"/>
    </row>
    <row r="343" spans="1:6" ht="12">
      <c r="A343" s="188"/>
      <c r="B343" s="188"/>
      <c r="C343" s="191"/>
      <c r="D343" s="191"/>
      <c r="E343" s="188"/>
      <c r="F343" s="188"/>
    </row>
    <row r="344" spans="1:6" ht="12">
      <c r="A344" s="188"/>
      <c r="B344" s="188"/>
      <c r="C344" s="191"/>
      <c r="D344" s="191"/>
      <c r="E344" s="188"/>
      <c r="F344" s="188"/>
    </row>
    <row r="345" spans="1:6" ht="12">
      <c r="A345" s="188"/>
      <c r="B345" s="188"/>
      <c r="C345" s="191"/>
      <c r="D345" s="191"/>
      <c r="E345" s="188"/>
      <c r="F345" s="188"/>
    </row>
    <row r="346" spans="1:6" ht="12">
      <c r="A346" s="188"/>
      <c r="B346" s="188"/>
      <c r="C346" s="191"/>
      <c r="D346" s="191"/>
      <c r="E346" s="188"/>
      <c r="F346" s="188"/>
    </row>
    <row r="347" spans="1:6" ht="12">
      <c r="A347" s="188"/>
      <c r="B347" s="188"/>
      <c r="C347" s="191"/>
      <c r="D347" s="191"/>
      <c r="E347" s="188"/>
      <c r="F347" s="188"/>
    </row>
    <row r="348" spans="1:6" ht="12">
      <c r="A348" s="188"/>
      <c r="B348" s="188"/>
      <c r="C348" s="191"/>
      <c r="D348" s="191"/>
      <c r="E348" s="188"/>
      <c r="F348" s="188"/>
    </row>
    <row r="349" spans="1:6" ht="12">
      <c r="A349" s="188"/>
      <c r="B349" s="188"/>
      <c r="C349" s="191"/>
      <c r="D349" s="191"/>
      <c r="E349" s="188"/>
      <c r="F349" s="188"/>
    </row>
    <row r="350" spans="1:6" ht="12">
      <c r="A350" s="188"/>
      <c r="B350" s="188"/>
      <c r="C350" s="191"/>
      <c r="D350" s="191"/>
      <c r="E350" s="188"/>
      <c r="F350" s="188"/>
    </row>
    <row r="351" spans="1:6" ht="12">
      <c r="A351" s="188"/>
      <c r="B351" s="188"/>
      <c r="C351" s="191"/>
      <c r="D351" s="191"/>
      <c r="E351" s="188"/>
      <c r="F351" s="188"/>
    </row>
    <row r="352" spans="1:6" ht="12">
      <c r="A352" s="188"/>
      <c r="B352" s="188"/>
      <c r="C352" s="191"/>
      <c r="D352" s="191"/>
      <c r="E352" s="188"/>
      <c r="F352" s="188"/>
    </row>
    <row r="353" spans="1:6" ht="12">
      <c r="A353" s="188"/>
      <c r="B353" s="188"/>
      <c r="C353" s="191"/>
      <c r="D353" s="191"/>
      <c r="E353" s="188"/>
      <c r="F353" s="188"/>
    </row>
    <row r="354" spans="1:6" ht="12">
      <c r="A354" s="188"/>
      <c r="B354" s="188"/>
      <c r="C354" s="191"/>
      <c r="D354" s="191"/>
      <c r="E354" s="188"/>
      <c r="F354" s="188"/>
    </row>
    <row r="355" spans="1:6" ht="12">
      <c r="A355" s="188"/>
      <c r="B355" s="188"/>
      <c r="C355" s="191"/>
      <c r="D355" s="191"/>
      <c r="E355" s="188"/>
      <c r="F355" s="188"/>
    </row>
    <row r="356" spans="1:6" ht="12">
      <c r="A356" s="188"/>
      <c r="B356" s="188"/>
      <c r="C356" s="191"/>
      <c r="D356" s="191"/>
      <c r="E356" s="188"/>
      <c r="F356" s="188"/>
    </row>
    <row r="357" spans="1:6" ht="12">
      <c r="A357" s="188"/>
      <c r="B357" s="188"/>
      <c r="C357" s="191"/>
      <c r="D357" s="191"/>
      <c r="E357" s="188"/>
      <c r="F357" s="188"/>
    </row>
    <row r="358" spans="1:6" ht="12">
      <c r="A358" s="188"/>
      <c r="B358" s="188"/>
      <c r="C358" s="191"/>
      <c r="D358" s="191"/>
      <c r="E358" s="188"/>
      <c r="F358" s="188"/>
    </row>
    <row r="359" spans="1:6" ht="12">
      <c r="A359" s="188"/>
      <c r="B359" s="188"/>
      <c r="C359" s="191"/>
      <c r="D359" s="191"/>
      <c r="E359" s="188"/>
      <c r="F359" s="188"/>
    </row>
    <row r="360" spans="1:6" ht="12">
      <c r="A360" s="188"/>
      <c r="B360" s="188"/>
      <c r="C360" s="191"/>
      <c r="D360" s="191"/>
      <c r="E360" s="188"/>
      <c r="F360" s="188"/>
    </row>
    <row r="361" spans="1:6" ht="12">
      <c r="A361" s="188"/>
      <c r="B361" s="188"/>
      <c r="C361" s="191"/>
      <c r="D361" s="191"/>
      <c r="E361" s="188"/>
      <c r="F361" s="188"/>
    </row>
    <row r="362" spans="1:6" ht="12">
      <c r="A362" s="188"/>
      <c r="B362" s="188"/>
      <c r="C362" s="191"/>
      <c r="D362" s="191"/>
      <c r="E362" s="188"/>
      <c r="F362" s="188"/>
    </row>
    <row r="363" spans="1:6" ht="12">
      <c r="A363" s="188"/>
      <c r="B363" s="188"/>
      <c r="C363" s="191"/>
      <c r="D363" s="191"/>
      <c r="E363" s="188"/>
      <c r="F363" s="188"/>
    </row>
    <row r="364" spans="1:6" ht="12">
      <c r="A364" s="188"/>
      <c r="B364" s="188"/>
      <c r="C364" s="191"/>
      <c r="D364" s="191"/>
      <c r="E364" s="188"/>
      <c r="F364" s="188"/>
    </row>
    <row r="365" spans="1:6" ht="12">
      <c r="A365" s="188"/>
      <c r="B365" s="188"/>
      <c r="C365" s="191"/>
      <c r="D365" s="191"/>
      <c r="E365" s="188"/>
      <c r="F365" s="188"/>
    </row>
    <row r="366" spans="1:6" ht="12">
      <c r="A366" s="188"/>
      <c r="B366" s="188"/>
      <c r="C366" s="191"/>
      <c r="D366" s="191"/>
      <c r="E366" s="188"/>
      <c r="F366" s="188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G15:H16 G19:H23 G31:H32 G40:H40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A52" sqref="A52"/>
    </sheetView>
  </sheetViews>
  <sheetFormatPr defaultColWidth="9.140625" defaultRowHeight="12.75"/>
  <cols>
    <col min="1" max="1" width="59.8515625" style="195" customWidth="1"/>
    <col min="2" max="2" width="31.00390625" style="195" customWidth="1"/>
    <col min="3" max="3" width="19.00390625" style="238" customWidth="1"/>
    <col min="4" max="4" width="18.28125" style="238" customWidth="1"/>
    <col min="5" max="5" width="8.7109375" style="195" customWidth="1"/>
    <col min="6" max="6" width="10.28125" style="195" customWidth="1"/>
    <col min="7" max="16384" width="8.00390625" style="195" customWidth="1"/>
  </cols>
  <sheetData>
    <row r="1" spans="1:4" ht="12">
      <c r="A1" s="193"/>
      <c r="B1" s="193"/>
      <c r="C1" s="194"/>
      <c r="D1" s="194"/>
    </row>
    <row r="2" spans="1:6" ht="12">
      <c r="A2" s="196" t="s">
        <v>379</v>
      </c>
      <c r="B2" s="196"/>
      <c r="C2" s="197"/>
      <c r="D2" s="197"/>
      <c r="E2" s="198"/>
      <c r="F2" s="198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380</v>
      </c>
      <c r="B4" s="202" t="s">
        <v>848</v>
      </c>
      <c r="C4" s="203" t="s">
        <v>2</v>
      </c>
      <c r="D4" s="203">
        <v>102003626</v>
      </c>
      <c r="E4" s="198"/>
      <c r="F4" s="198"/>
    </row>
    <row r="5" spans="1:4" ht="15">
      <c r="A5" s="202" t="s">
        <v>267</v>
      </c>
      <c r="B5" s="202" t="s">
        <v>4</v>
      </c>
      <c r="C5" s="204" t="s">
        <v>5</v>
      </c>
      <c r="D5" s="203" t="s">
        <v>6</v>
      </c>
    </row>
    <row r="6" spans="1:6" ht="12" customHeight="1">
      <c r="A6" s="205" t="s">
        <v>7</v>
      </c>
      <c r="B6" s="206" t="s">
        <v>861</v>
      </c>
      <c r="C6" s="207"/>
      <c r="D6" s="208" t="s">
        <v>268</v>
      </c>
      <c r="F6" s="209"/>
    </row>
    <row r="7" spans="1:6" ht="33.75" customHeight="1">
      <c r="A7" s="210" t="s">
        <v>381</v>
      </c>
      <c r="B7" s="210" t="s">
        <v>10</v>
      </c>
      <c r="C7" s="211" t="s">
        <v>856</v>
      </c>
      <c r="D7" s="211" t="s">
        <v>854</v>
      </c>
      <c r="E7" s="212"/>
      <c r="F7" s="212"/>
    </row>
    <row r="8" spans="1:6" ht="12">
      <c r="A8" s="210" t="s">
        <v>16</v>
      </c>
      <c r="B8" s="210" t="s">
        <v>17</v>
      </c>
      <c r="C8" s="213">
        <v>1</v>
      </c>
      <c r="D8" s="213">
        <v>2</v>
      </c>
      <c r="E8" s="212"/>
      <c r="F8" s="212"/>
    </row>
    <row r="9" spans="1:6" ht="12">
      <c r="A9" s="214" t="s">
        <v>382</v>
      </c>
      <c r="B9" s="215"/>
      <c r="C9" s="216"/>
      <c r="D9" s="216"/>
      <c r="E9" s="217"/>
      <c r="F9" s="217"/>
    </row>
    <row r="10" spans="1:6" ht="12">
      <c r="A10" s="218" t="s">
        <v>383</v>
      </c>
      <c r="B10" s="219" t="s">
        <v>384</v>
      </c>
      <c r="C10" s="220">
        <v>166</v>
      </c>
      <c r="D10" s="220">
        <v>143</v>
      </c>
      <c r="E10" s="217"/>
      <c r="F10" s="217"/>
    </row>
    <row r="11" spans="1:13" ht="12">
      <c r="A11" s="218" t="s">
        <v>385</v>
      </c>
      <c r="B11" s="219" t="s">
        <v>386</v>
      </c>
      <c r="C11" s="220">
        <v>-58</v>
      </c>
      <c r="D11" s="220">
        <v>-117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24">
      <c r="A12" s="218" t="s">
        <v>387</v>
      </c>
      <c r="B12" s="219" t="s">
        <v>388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389</v>
      </c>
      <c r="B13" s="219" t="s">
        <v>390</v>
      </c>
      <c r="C13" s="220">
        <v>-141</v>
      </c>
      <c r="D13" s="220">
        <v>-15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391</v>
      </c>
      <c r="B14" s="219" t="s">
        <v>392</v>
      </c>
      <c r="C14" s="220"/>
      <c r="D14" s="220"/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393</v>
      </c>
      <c r="B15" s="219" t="s">
        <v>394</v>
      </c>
      <c r="C15" s="220"/>
      <c r="D15" s="220"/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395</v>
      </c>
      <c r="B16" s="219" t="s">
        <v>396</v>
      </c>
      <c r="C16" s="220"/>
      <c r="D16" s="220"/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24">
      <c r="A17" s="218" t="s">
        <v>397</v>
      </c>
      <c r="B17" s="219" t="s">
        <v>398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399</v>
      </c>
      <c r="B18" s="224" t="s">
        <v>400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401</v>
      </c>
      <c r="B19" s="219" t="s">
        <v>402</v>
      </c>
      <c r="C19" s="220">
        <v>-469</v>
      </c>
      <c r="D19" s="220">
        <v>488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2">
      <c r="A20" s="225" t="s">
        <v>403</v>
      </c>
      <c r="B20" s="226" t="s">
        <v>404</v>
      </c>
      <c r="C20" s="216">
        <f>SUM(C10:C19)</f>
        <v>-502</v>
      </c>
      <c r="D20" s="216">
        <f>SUM(D10:D19)</f>
        <v>499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405</v>
      </c>
      <c r="B21" s="227"/>
      <c r="C21" s="228"/>
      <c r="D21" s="228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406</v>
      </c>
      <c r="B22" s="219" t="s">
        <v>407</v>
      </c>
      <c r="C22" s="220"/>
      <c r="D22" s="220"/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408</v>
      </c>
      <c r="B23" s="219" t="s">
        <v>409</v>
      </c>
      <c r="C23" s="220">
        <v>435</v>
      </c>
      <c r="D23" s="220"/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410</v>
      </c>
      <c r="B24" s="219" t="s">
        <v>411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412</v>
      </c>
      <c r="B25" s="219" t="s">
        <v>413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414</v>
      </c>
      <c r="B26" s="219" t="s">
        <v>415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416</v>
      </c>
      <c r="B27" s="219" t="s">
        <v>417</v>
      </c>
      <c r="C27" s="220"/>
      <c r="D27" s="220"/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418</v>
      </c>
      <c r="B28" s="219" t="s">
        <v>419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420</v>
      </c>
      <c r="B29" s="219" t="s">
        <v>421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399</v>
      </c>
      <c r="B30" s="219" t="s">
        <v>422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423</v>
      </c>
      <c r="B31" s="219" t="s">
        <v>424</v>
      </c>
      <c r="C31" s="545"/>
      <c r="D31" s="545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5" t="s">
        <v>425</v>
      </c>
      <c r="B32" s="226" t="s">
        <v>426</v>
      </c>
      <c r="C32" s="216">
        <f>SUM(C22:C31)</f>
        <v>435</v>
      </c>
      <c r="D32" s="216">
        <f>SUM(D22:D31)</f>
        <v>0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427</v>
      </c>
      <c r="B33" s="227"/>
      <c r="C33" s="228"/>
      <c r="D33" s="228"/>
      <c r="E33" s="217"/>
      <c r="F33" s="217"/>
    </row>
    <row r="34" spans="1:6" ht="12">
      <c r="A34" s="218" t="s">
        <v>428</v>
      </c>
      <c r="B34" s="219" t="s">
        <v>429</v>
      </c>
      <c r="C34" s="220"/>
      <c r="D34" s="220"/>
      <c r="E34" s="217"/>
      <c r="F34" s="217"/>
    </row>
    <row r="35" spans="1:6" ht="12">
      <c r="A35" s="223" t="s">
        <v>430</v>
      </c>
      <c r="B35" s="219" t="s">
        <v>431</v>
      </c>
      <c r="C35" s="220"/>
      <c r="D35" s="220"/>
      <c r="E35" s="217"/>
      <c r="F35" s="217"/>
    </row>
    <row r="36" spans="1:6" ht="12">
      <c r="A36" s="218" t="s">
        <v>432</v>
      </c>
      <c r="B36" s="219" t="s">
        <v>433</v>
      </c>
      <c r="C36" s="220">
        <v>75</v>
      </c>
      <c r="D36" s="220"/>
      <c r="E36" s="217"/>
      <c r="F36" s="217"/>
    </row>
    <row r="37" spans="1:6" ht="12">
      <c r="A37" s="218" t="s">
        <v>434</v>
      </c>
      <c r="B37" s="219" t="s">
        <v>435</v>
      </c>
      <c r="C37" s="220"/>
      <c r="D37" s="220">
        <v>-202</v>
      </c>
      <c r="E37" s="217"/>
      <c r="F37" s="217"/>
    </row>
    <row r="38" spans="1:6" ht="12">
      <c r="A38" s="218" t="s">
        <v>436</v>
      </c>
      <c r="B38" s="219" t="s">
        <v>437</v>
      </c>
      <c r="C38" s="220"/>
      <c r="D38" s="220"/>
      <c r="E38" s="217"/>
      <c r="F38" s="217"/>
    </row>
    <row r="39" spans="1:6" ht="12">
      <c r="A39" s="218" t="s">
        <v>438</v>
      </c>
      <c r="B39" s="219" t="s">
        <v>439</v>
      </c>
      <c r="C39" s="220">
        <v>-1</v>
      </c>
      <c r="D39" s="220">
        <v>-440</v>
      </c>
      <c r="E39" s="217"/>
      <c r="F39" s="217"/>
    </row>
    <row r="40" spans="1:6" ht="12">
      <c r="A40" s="218" t="s">
        <v>440</v>
      </c>
      <c r="B40" s="219" t="s">
        <v>441</v>
      </c>
      <c r="C40" s="220"/>
      <c r="D40" s="220"/>
      <c r="E40" s="217"/>
      <c r="F40" s="217"/>
    </row>
    <row r="41" spans="1:8" ht="12">
      <c r="A41" s="218" t="s">
        <v>442</v>
      </c>
      <c r="B41" s="219" t="s">
        <v>443</v>
      </c>
      <c r="C41" s="220"/>
      <c r="D41" s="220"/>
      <c r="E41" s="217"/>
      <c r="F41" s="217"/>
      <c r="G41" s="222"/>
      <c r="H41" s="222"/>
    </row>
    <row r="42" spans="1:8" ht="12">
      <c r="A42" s="225" t="s">
        <v>444</v>
      </c>
      <c r="B42" s="226" t="s">
        <v>445</v>
      </c>
      <c r="C42" s="216">
        <f>SUM(C34:C41)</f>
        <v>74</v>
      </c>
      <c r="D42" s="216">
        <f>SUM(D34:D41)</f>
        <v>-642</v>
      </c>
      <c r="E42" s="217"/>
      <c r="F42" s="217"/>
      <c r="G42" s="222"/>
      <c r="H42" s="222"/>
    </row>
    <row r="43" spans="1:8" ht="12">
      <c r="A43" s="229" t="s">
        <v>446</v>
      </c>
      <c r="B43" s="226" t="s">
        <v>447</v>
      </c>
      <c r="C43" s="216">
        <f>C20+C32+C42</f>
        <v>7</v>
      </c>
      <c r="D43" s="216">
        <f>D20+D32+D42</f>
        <v>-143</v>
      </c>
      <c r="E43" s="217"/>
      <c r="F43" s="217"/>
      <c r="G43" s="222"/>
      <c r="H43" s="222"/>
    </row>
    <row r="44" spans="1:8" ht="12">
      <c r="A44" s="214" t="s">
        <v>448</v>
      </c>
      <c r="B44" s="227" t="s">
        <v>449</v>
      </c>
      <c r="C44" s="230">
        <v>31</v>
      </c>
      <c r="D44" s="230">
        <v>174</v>
      </c>
      <c r="E44" s="217"/>
      <c r="F44" s="217"/>
      <c r="G44" s="222"/>
      <c r="H44" s="222"/>
    </row>
    <row r="45" spans="1:8" ht="12">
      <c r="A45" s="214" t="s">
        <v>450</v>
      </c>
      <c r="B45" s="227" t="s">
        <v>451</v>
      </c>
      <c r="C45" s="216">
        <f>C44+C43</f>
        <v>38</v>
      </c>
      <c r="D45" s="216">
        <f>D44+D43</f>
        <v>31</v>
      </c>
      <c r="E45" s="217"/>
      <c r="F45" s="217"/>
      <c r="G45" s="222"/>
      <c r="H45" s="222"/>
    </row>
    <row r="46" spans="1:8" ht="12">
      <c r="A46" s="218" t="s">
        <v>452</v>
      </c>
      <c r="B46" s="227" t="s">
        <v>453</v>
      </c>
      <c r="C46" s="231"/>
      <c r="D46" s="231"/>
      <c r="E46" s="217"/>
      <c r="F46" s="217"/>
      <c r="G46" s="222"/>
      <c r="H46" s="222"/>
    </row>
    <row r="47" spans="1:8" ht="12">
      <c r="A47" s="218" t="s">
        <v>454</v>
      </c>
      <c r="B47" s="227" t="s">
        <v>455</v>
      </c>
      <c r="C47" s="231"/>
      <c r="D47" s="231"/>
      <c r="G47" s="222"/>
      <c r="H47" s="222"/>
    </row>
    <row r="48" spans="1:8" ht="12">
      <c r="A48" s="217"/>
      <c r="B48" s="232"/>
      <c r="C48" s="233"/>
      <c r="D48" s="233"/>
      <c r="G48" s="222"/>
      <c r="H48" s="222"/>
    </row>
    <row r="49" spans="1:8" ht="12">
      <c r="A49" s="234" t="s">
        <v>865</v>
      </c>
      <c r="B49" s="235"/>
      <c r="C49" s="194"/>
      <c r="D49" s="236"/>
      <c r="E49" s="237"/>
      <c r="G49" s="222"/>
      <c r="H49" s="222"/>
    </row>
    <row r="50" spans="1:8" ht="12">
      <c r="A50" s="193"/>
      <c r="B50" s="235" t="s">
        <v>852</v>
      </c>
      <c r="C50" s="578"/>
      <c r="D50" s="578"/>
      <c r="G50" s="222"/>
      <c r="H50" s="222"/>
    </row>
    <row r="51" spans="1:8" ht="12">
      <c r="A51" s="193"/>
      <c r="B51" s="193"/>
      <c r="C51" s="194"/>
      <c r="D51" s="194"/>
      <c r="G51" s="222"/>
      <c r="H51" s="222"/>
    </row>
    <row r="52" spans="1:8" ht="12">
      <c r="A52" s="193"/>
      <c r="B52" s="235" t="s">
        <v>860</v>
      </c>
      <c r="C52" s="578"/>
      <c r="D52" s="578"/>
      <c r="G52" s="222"/>
      <c r="H52" s="222"/>
    </row>
    <row r="53" spans="1:8" ht="12">
      <c r="A53" s="193"/>
      <c r="B53" s="193"/>
      <c r="C53" s="194"/>
      <c r="D53" s="194"/>
      <c r="G53" s="222"/>
      <c r="H53" s="222"/>
    </row>
    <row r="54" spans="7:8" ht="12">
      <c r="G54" s="222"/>
      <c r="H54" s="222"/>
    </row>
    <row r="55" spans="7:8" ht="12">
      <c r="G55" s="222"/>
      <c r="H55" s="222"/>
    </row>
    <row r="56" spans="7:8" ht="12">
      <c r="G56" s="222"/>
      <c r="H56" s="222"/>
    </row>
    <row r="57" spans="7:8" ht="12">
      <c r="G57" s="222"/>
      <c r="H57" s="222"/>
    </row>
    <row r="58" spans="7:8" ht="12">
      <c r="G58" s="222"/>
      <c r="H58" s="222"/>
    </row>
    <row r="59" spans="7:8" ht="12">
      <c r="G59" s="222"/>
      <c r="H59" s="222"/>
    </row>
    <row r="60" spans="7:8" ht="12">
      <c r="G60" s="222"/>
      <c r="H60" s="222"/>
    </row>
    <row r="61" spans="7:8" ht="12">
      <c r="G61" s="222"/>
      <c r="H61" s="222"/>
    </row>
    <row r="62" spans="7:8" ht="12">
      <c r="G62" s="222"/>
      <c r="H62" s="222"/>
    </row>
    <row r="63" spans="7:8" ht="12">
      <c r="G63" s="222"/>
      <c r="H63" s="222"/>
    </row>
    <row r="64" spans="7:8" ht="12">
      <c r="G64" s="222"/>
      <c r="H64" s="222"/>
    </row>
    <row r="65" spans="7:8" ht="12">
      <c r="G65" s="222"/>
      <c r="H65" s="222"/>
    </row>
    <row r="66" spans="7:8" ht="12">
      <c r="G66" s="222"/>
      <c r="H66" s="222"/>
    </row>
    <row r="67" spans="7:8" ht="12">
      <c r="G67" s="222"/>
      <c r="H67" s="222"/>
    </row>
    <row r="68" spans="7:8" ht="12">
      <c r="G68" s="222"/>
      <c r="H68" s="222"/>
    </row>
    <row r="69" spans="7:8" ht="12">
      <c r="G69" s="222"/>
      <c r="H69" s="222"/>
    </row>
    <row r="70" spans="7:8" ht="12">
      <c r="G70" s="222"/>
      <c r="H70" s="222"/>
    </row>
    <row r="71" spans="7:8" ht="12">
      <c r="G71" s="222"/>
      <c r="H71" s="222"/>
    </row>
    <row r="72" spans="7:8" ht="12">
      <c r="G72" s="222"/>
      <c r="H72" s="222"/>
    </row>
    <row r="73" spans="7:8" ht="12">
      <c r="G73" s="222"/>
      <c r="H73" s="222"/>
    </row>
    <row r="74" spans="7:8" ht="12">
      <c r="G74" s="222"/>
      <c r="H74" s="222"/>
    </row>
    <row r="75" spans="7:8" ht="12">
      <c r="G75" s="222"/>
      <c r="H75" s="222"/>
    </row>
    <row r="76" spans="7:8" ht="12">
      <c r="G76" s="222"/>
      <c r="H76" s="222"/>
    </row>
    <row r="77" spans="7:8" ht="12">
      <c r="G77" s="222"/>
      <c r="H77" s="222"/>
    </row>
    <row r="78" spans="7:8" ht="12">
      <c r="G78" s="222"/>
      <c r="H78" s="222"/>
    </row>
    <row r="79" spans="7:8" ht="12">
      <c r="G79" s="222"/>
      <c r="H79" s="222"/>
    </row>
    <row r="80" spans="7:8" ht="12">
      <c r="G80" s="222"/>
      <c r="H80" s="222"/>
    </row>
    <row r="81" spans="7:8" ht="12">
      <c r="G81" s="222"/>
      <c r="H81" s="222"/>
    </row>
    <row r="82" spans="7:8" ht="12">
      <c r="G82" s="222"/>
      <c r="H82" s="222"/>
    </row>
    <row r="83" spans="7:8" ht="12">
      <c r="G83" s="222"/>
      <c r="H83" s="222"/>
    </row>
    <row r="84" spans="7:8" ht="12">
      <c r="G84" s="222"/>
      <c r="H84" s="222"/>
    </row>
    <row r="85" spans="7:8" ht="12">
      <c r="G85" s="222"/>
      <c r="H85" s="222"/>
    </row>
    <row r="86" spans="7:8" ht="12">
      <c r="G86" s="222"/>
      <c r="H86" s="222"/>
    </row>
    <row r="87" spans="7:8" ht="12">
      <c r="G87" s="222"/>
      <c r="H87" s="222"/>
    </row>
    <row r="88" spans="7:8" ht="12">
      <c r="G88" s="222"/>
      <c r="H88" s="222"/>
    </row>
    <row r="89" spans="7:8" ht="12">
      <c r="G89" s="222"/>
      <c r="H89" s="222"/>
    </row>
    <row r="90" spans="7:8" ht="12">
      <c r="G90" s="222"/>
      <c r="H90" s="222"/>
    </row>
    <row r="91" spans="7:8" ht="12">
      <c r="G91" s="222"/>
      <c r="H91" s="222"/>
    </row>
    <row r="92" spans="7:8" ht="12">
      <c r="G92" s="222"/>
      <c r="H92" s="222"/>
    </row>
    <row r="93" spans="7:8" ht="12">
      <c r="G93" s="222"/>
      <c r="H93" s="222"/>
    </row>
    <row r="94" spans="7:8" ht="12">
      <c r="G94" s="222"/>
      <c r="H94" s="222"/>
    </row>
    <row r="95" spans="7:8" ht="12">
      <c r="G95" s="222"/>
      <c r="H95" s="222"/>
    </row>
    <row r="96" spans="7:8" ht="12">
      <c r="G96" s="222"/>
      <c r="H96" s="222"/>
    </row>
    <row r="97" spans="7:8" ht="12">
      <c r="G97" s="222"/>
      <c r="H97" s="222"/>
    </row>
    <row r="98" spans="7:8" ht="12">
      <c r="G98" s="222"/>
      <c r="H98" s="222"/>
    </row>
    <row r="99" spans="7:8" ht="12">
      <c r="G99" s="222"/>
      <c r="H99" s="222"/>
    </row>
    <row r="100" spans="7:8" ht="12">
      <c r="G100" s="222"/>
      <c r="H100" s="222"/>
    </row>
    <row r="101" spans="7:8" ht="12">
      <c r="G101" s="222"/>
      <c r="H101" s="222"/>
    </row>
    <row r="102" spans="7:8" ht="12">
      <c r="G102" s="222"/>
      <c r="H102" s="222"/>
    </row>
  </sheetData>
  <sheetProtection/>
  <autoFilter ref="A8:D47"/>
  <mergeCells count="2"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85" zoomScaleNormal="85" workbookViewId="0" topLeftCell="A10">
      <selection activeCell="B40" sqref="B40"/>
    </sheetView>
  </sheetViews>
  <sheetFormatPr defaultColWidth="9.140625" defaultRowHeight="12.75"/>
  <cols>
    <col min="1" max="1" width="41.57421875" style="313" customWidth="1"/>
    <col min="2" max="2" width="7.140625" style="314" customWidth="1"/>
    <col min="3" max="3" width="7.8515625" style="239" customWidth="1"/>
    <col min="4" max="4" width="8.00390625" style="239" customWidth="1"/>
    <col min="5" max="5" width="7.421875" style="239" customWidth="1"/>
    <col min="6" max="6" width="6.421875" style="239" customWidth="1"/>
    <col min="7" max="7" width="8.28125" style="239" customWidth="1"/>
    <col min="8" max="8" width="6.421875" style="239" customWidth="1"/>
    <col min="9" max="9" width="7.140625" style="239" customWidth="1"/>
    <col min="10" max="10" width="6.8515625" style="239" customWidth="1"/>
    <col min="11" max="11" width="9.57421875" style="239" customWidth="1"/>
    <col min="12" max="12" width="11.00390625" style="239" customWidth="1"/>
    <col min="13" max="13" width="13.57421875" style="239" customWidth="1"/>
    <col min="14" max="14" width="9.421875" style="239" customWidth="1"/>
    <col min="15" max="16384" width="8.00390625" style="239" customWidth="1"/>
  </cols>
  <sheetData>
    <row r="1" spans="1:14" s="240" customFormat="1" ht="24" customHeight="1">
      <c r="A1" s="579" t="s">
        <v>456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39"/>
    </row>
    <row r="2" spans="1:14" s="240" customFormat="1" ht="12">
      <c r="A2" s="241"/>
      <c r="B2" s="242"/>
      <c r="C2" s="243"/>
      <c r="D2" s="243"/>
      <c r="E2" s="243"/>
      <c r="F2" s="243"/>
      <c r="G2" s="243"/>
      <c r="H2" s="243"/>
      <c r="I2" s="243"/>
      <c r="J2" s="243"/>
      <c r="K2" s="244"/>
      <c r="L2" s="244"/>
      <c r="M2" s="244"/>
      <c r="N2" s="239"/>
    </row>
    <row r="3" spans="1:14" s="240" customFormat="1" ht="15" customHeight="1">
      <c r="A3" s="121" t="s">
        <v>1</v>
      </c>
      <c r="B3" s="574" t="s">
        <v>848</v>
      </c>
      <c r="C3" s="574"/>
      <c r="D3" s="574"/>
      <c r="E3" s="574"/>
      <c r="F3" s="574"/>
      <c r="G3" s="574"/>
      <c r="H3" s="574"/>
      <c r="I3" s="574"/>
      <c r="J3" s="243"/>
      <c r="K3" s="582" t="s">
        <v>2</v>
      </c>
      <c r="L3" s="582"/>
      <c r="M3" s="245">
        <v>102003626</v>
      </c>
      <c r="N3" s="239"/>
    </row>
    <row r="4" spans="1:15" s="240" customFormat="1" ht="13.5" customHeight="1">
      <c r="A4" s="121" t="s">
        <v>457</v>
      </c>
      <c r="B4" s="574" t="s">
        <v>4</v>
      </c>
      <c r="C4" s="574"/>
      <c r="D4" s="574"/>
      <c r="E4" s="574"/>
      <c r="F4" s="574"/>
      <c r="G4" s="574"/>
      <c r="H4" s="574"/>
      <c r="I4" s="574"/>
      <c r="J4" s="246"/>
      <c r="K4" s="583" t="s">
        <v>5</v>
      </c>
      <c r="L4" s="583"/>
      <c r="M4" s="245" t="s">
        <v>6</v>
      </c>
      <c r="N4" s="247"/>
      <c r="O4" s="247"/>
    </row>
    <row r="5" spans="1:14" s="240" customFormat="1" ht="12.75" customHeight="1">
      <c r="A5" s="121" t="s">
        <v>7</v>
      </c>
      <c r="B5" s="584" t="s">
        <v>861</v>
      </c>
      <c r="C5" s="584"/>
      <c r="D5" s="584"/>
      <c r="E5" s="584"/>
      <c r="F5" s="248"/>
      <c r="G5" s="248"/>
      <c r="H5" s="248"/>
      <c r="I5" s="248"/>
      <c r="J5" s="248"/>
      <c r="K5" s="249"/>
      <c r="L5" s="209"/>
      <c r="M5" s="250" t="s">
        <v>8</v>
      </c>
      <c r="N5" s="251"/>
    </row>
    <row r="6" spans="1:14" s="261" customFormat="1" ht="21.75" customHeight="1">
      <c r="A6" s="252"/>
      <c r="B6" s="253"/>
      <c r="C6" s="254"/>
      <c r="D6" s="255" t="s">
        <v>458</v>
      </c>
      <c r="E6" s="256"/>
      <c r="F6" s="256"/>
      <c r="G6" s="256"/>
      <c r="H6" s="256"/>
      <c r="I6" s="256" t="s">
        <v>459</v>
      </c>
      <c r="J6" s="257"/>
      <c r="K6" s="258"/>
      <c r="L6" s="254"/>
      <c r="M6" s="259"/>
      <c r="N6" s="260"/>
    </row>
    <row r="7" spans="1:14" s="261" customFormat="1" ht="60">
      <c r="A7" s="262" t="s">
        <v>460</v>
      </c>
      <c r="B7" s="263" t="s">
        <v>461</v>
      </c>
      <c r="C7" s="264" t="s">
        <v>462</v>
      </c>
      <c r="D7" s="265" t="s">
        <v>463</v>
      </c>
      <c r="E7" s="254" t="s">
        <v>464</v>
      </c>
      <c r="F7" s="256" t="s">
        <v>465</v>
      </c>
      <c r="G7" s="256"/>
      <c r="H7" s="256"/>
      <c r="I7" s="254" t="s">
        <v>466</v>
      </c>
      <c r="J7" s="266" t="s">
        <v>467</v>
      </c>
      <c r="K7" s="264" t="s">
        <v>468</v>
      </c>
      <c r="L7" s="264" t="s">
        <v>469</v>
      </c>
      <c r="M7" s="267" t="s">
        <v>470</v>
      </c>
      <c r="N7" s="260"/>
    </row>
    <row r="8" spans="1:14" s="261" customFormat="1" ht="22.5" customHeight="1">
      <c r="A8" s="268"/>
      <c r="B8" s="269"/>
      <c r="C8" s="270"/>
      <c r="D8" s="271"/>
      <c r="E8" s="270"/>
      <c r="F8" s="272" t="s">
        <v>471</v>
      </c>
      <c r="G8" s="272" t="s">
        <v>472</v>
      </c>
      <c r="H8" s="272" t="s">
        <v>473</v>
      </c>
      <c r="I8" s="270"/>
      <c r="J8" s="273"/>
      <c r="K8" s="270"/>
      <c r="L8" s="270"/>
      <c r="M8" s="274"/>
      <c r="N8" s="260"/>
    </row>
    <row r="9" spans="1:14" s="261" customFormat="1" ht="12" customHeight="1">
      <c r="A9" s="272" t="s">
        <v>16</v>
      </c>
      <c r="B9" s="275"/>
      <c r="C9" s="276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6">
        <v>9</v>
      </c>
      <c r="L9" s="276">
        <v>10</v>
      </c>
      <c r="M9" s="277">
        <v>11</v>
      </c>
      <c r="N9" s="278"/>
    </row>
    <row r="10" spans="1:14" s="261" customFormat="1" ht="12" customHeight="1">
      <c r="A10" s="272" t="s">
        <v>474</v>
      </c>
      <c r="B10" s="279"/>
      <c r="C10" s="280" t="s">
        <v>49</v>
      </c>
      <c r="D10" s="280" t="s">
        <v>49</v>
      </c>
      <c r="E10" s="281" t="s">
        <v>60</v>
      </c>
      <c r="F10" s="281" t="s">
        <v>67</v>
      </c>
      <c r="G10" s="281" t="s">
        <v>71</v>
      </c>
      <c r="H10" s="281" t="s">
        <v>75</v>
      </c>
      <c r="I10" s="281" t="s">
        <v>88</v>
      </c>
      <c r="J10" s="281" t="s">
        <v>91</v>
      </c>
      <c r="K10" s="282" t="s">
        <v>475</v>
      </c>
      <c r="L10" s="281" t="s">
        <v>114</v>
      </c>
      <c r="M10" s="283" t="s">
        <v>120</v>
      </c>
      <c r="N10" s="278"/>
    </row>
    <row r="11" spans="1:23" ht="15.75" customHeight="1">
      <c r="A11" s="284" t="s">
        <v>476</v>
      </c>
      <c r="B11" s="279" t="s">
        <v>477</v>
      </c>
      <c r="C11" s="285">
        <v>88</v>
      </c>
      <c r="D11" s="285">
        <v>0</v>
      </c>
      <c r="E11" s="285">
        <v>3698</v>
      </c>
      <c r="F11" s="285">
        <v>9</v>
      </c>
      <c r="G11" s="285">
        <v>0</v>
      </c>
      <c r="H11" s="543">
        <v>806.9</v>
      </c>
      <c r="I11" s="285">
        <v>63</v>
      </c>
      <c r="J11" s="285">
        <v>-2722</v>
      </c>
      <c r="K11" s="286"/>
      <c r="L11" s="287">
        <f>SUM(C11:K11)</f>
        <v>1942.8999999999996</v>
      </c>
      <c r="M11" s="285">
        <v>0</v>
      </c>
      <c r="N11" s="288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23" ht="12.75" customHeight="1">
      <c r="A12" s="284" t="s">
        <v>478</v>
      </c>
      <c r="B12" s="279" t="s">
        <v>479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7">
        <f aca="true" t="shared" si="0" ref="L12:L32">SUM(C12:K12)</f>
        <v>0</v>
      </c>
      <c r="M12" s="289">
        <v>0</v>
      </c>
      <c r="N12" s="290"/>
      <c r="O12" s="244"/>
      <c r="P12" s="244"/>
      <c r="Q12" s="244"/>
      <c r="R12" s="244"/>
      <c r="S12" s="244"/>
      <c r="T12" s="244"/>
      <c r="U12" s="244"/>
      <c r="V12" s="244"/>
      <c r="W12" s="244"/>
    </row>
    <row r="13" spans="1:14" ht="12.75" customHeight="1">
      <c r="A13" s="291" t="s">
        <v>480</v>
      </c>
      <c r="B13" s="281" t="s">
        <v>481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>
        <f t="shared" si="0"/>
        <v>0</v>
      </c>
      <c r="M13" s="286"/>
      <c r="N13" s="292"/>
    </row>
    <row r="14" spans="1:14" ht="12" customHeight="1">
      <c r="A14" s="291" t="s">
        <v>482</v>
      </c>
      <c r="B14" s="281" t="s">
        <v>483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7">
        <f t="shared" si="0"/>
        <v>0</v>
      </c>
      <c r="M14" s="286"/>
      <c r="N14" s="292"/>
    </row>
    <row r="15" spans="1:23" ht="12">
      <c r="A15" s="284" t="s">
        <v>484</v>
      </c>
      <c r="B15" s="279" t="s">
        <v>485</v>
      </c>
      <c r="C15" s="293">
        <f>C11</f>
        <v>88</v>
      </c>
      <c r="D15" s="293">
        <f aca="true" t="shared" si="1" ref="D15:L15">D11</f>
        <v>0</v>
      </c>
      <c r="E15" s="293">
        <f t="shared" si="1"/>
        <v>3698</v>
      </c>
      <c r="F15" s="293">
        <f t="shared" si="1"/>
        <v>9</v>
      </c>
      <c r="G15" s="293">
        <f t="shared" si="1"/>
        <v>0</v>
      </c>
      <c r="H15" s="293">
        <f t="shared" si="1"/>
        <v>806.9</v>
      </c>
      <c r="I15" s="293">
        <f t="shared" si="1"/>
        <v>63</v>
      </c>
      <c r="J15" s="293">
        <f t="shared" si="1"/>
        <v>-2722</v>
      </c>
      <c r="K15" s="293">
        <f t="shared" si="1"/>
        <v>0</v>
      </c>
      <c r="L15" s="293">
        <f t="shared" si="1"/>
        <v>1942.8999999999996</v>
      </c>
      <c r="M15" s="293">
        <v>0</v>
      </c>
      <c r="N15" s="290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20" ht="12.75" customHeight="1">
      <c r="A16" s="284" t="s">
        <v>486</v>
      </c>
      <c r="B16" s="294" t="s">
        <v>487</v>
      </c>
      <c r="C16" s="295"/>
      <c r="D16" s="296"/>
      <c r="E16" s="296"/>
      <c r="F16" s="296"/>
      <c r="G16" s="296"/>
      <c r="H16" s="297"/>
      <c r="I16" s="298"/>
      <c r="J16" s="558">
        <v>-2007</v>
      </c>
      <c r="K16" s="286"/>
      <c r="L16" s="287">
        <f t="shared" si="0"/>
        <v>-2007</v>
      </c>
      <c r="M16" s="286"/>
      <c r="N16" s="290"/>
      <c r="O16" s="244"/>
      <c r="P16" s="244"/>
      <c r="Q16" s="244"/>
      <c r="R16" s="244"/>
      <c r="S16" s="244"/>
      <c r="T16" s="244"/>
    </row>
    <row r="17" spans="1:23" ht="12.75" customHeight="1">
      <c r="A17" s="291" t="s">
        <v>488</v>
      </c>
      <c r="B17" s="281" t="s">
        <v>489</v>
      </c>
      <c r="C17" s="299">
        <v>0</v>
      </c>
      <c r="D17" s="299">
        <v>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299">
        <v>0</v>
      </c>
      <c r="L17" s="287">
        <f t="shared" si="0"/>
        <v>0</v>
      </c>
      <c r="M17" s="299">
        <v>0</v>
      </c>
      <c r="N17" s="290"/>
      <c r="O17" s="244"/>
      <c r="P17" s="244"/>
      <c r="Q17" s="244"/>
      <c r="R17" s="244"/>
      <c r="S17" s="244"/>
      <c r="T17" s="244"/>
      <c r="U17" s="244"/>
      <c r="V17" s="244"/>
      <c r="W17" s="244"/>
    </row>
    <row r="18" spans="1:14" ht="12" customHeight="1">
      <c r="A18" s="300" t="s">
        <v>490</v>
      </c>
      <c r="B18" s="301" t="s">
        <v>491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7">
        <f t="shared" si="0"/>
        <v>0</v>
      </c>
      <c r="M18" s="286"/>
      <c r="N18" s="292"/>
    </row>
    <row r="19" spans="1:14" ht="12" customHeight="1">
      <c r="A19" s="300" t="s">
        <v>492</v>
      </c>
      <c r="B19" s="301" t="s">
        <v>493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7">
        <f t="shared" si="0"/>
        <v>0</v>
      </c>
      <c r="M19" s="286"/>
      <c r="N19" s="292"/>
    </row>
    <row r="20" spans="1:14" ht="12.75" customHeight="1">
      <c r="A20" s="291" t="s">
        <v>494</v>
      </c>
      <c r="B20" s="281" t="s">
        <v>495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>
        <f t="shared" si="0"/>
        <v>0</v>
      </c>
      <c r="M20" s="286"/>
      <c r="N20" s="292"/>
    </row>
    <row r="21" spans="1:23" ht="23.25" customHeight="1">
      <c r="A21" s="291" t="s">
        <v>496</v>
      </c>
      <c r="B21" s="281" t="s">
        <v>497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0</v>
      </c>
      <c r="L21" s="287">
        <f t="shared" si="0"/>
        <v>0</v>
      </c>
      <c r="M21" s="289">
        <v>0</v>
      </c>
      <c r="N21" s="290"/>
      <c r="O21" s="244"/>
      <c r="P21" s="244"/>
      <c r="Q21" s="244"/>
      <c r="R21" s="244"/>
      <c r="S21" s="244"/>
      <c r="T21" s="244"/>
      <c r="U21" s="244"/>
      <c r="V21" s="244"/>
      <c r="W21" s="244"/>
    </row>
    <row r="22" spans="1:14" ht="12">
      <c r="A22" s="291" t="s">
        <v>498</v>
      </c>
      <c r="B22" s="281" t="s">
        <v>499</v>
      </c>
      <c r="C22" s="302"/>
      <c r="D22" s="302"/>
      <c r="E22" s="302"/>
      <c r="F22" s="302"/>
      <c r="G22" s="302"/>
      <c r="H22" s="302"/>
      <c r="I22" s="302"/>
      <c r="J22" s="302"/>
      <c r="K22" s="302"/>
      <c r="L22" s="287">
        <f t="shared" si="0"/>
        <v>0</v>
      </c>
      <c r="M22" s="302"/>
      <c r="N22" s="292"/>
    </row>
    <row r="23" spans="1:14" ht="12">
      <c r="A23" s="291" t="s">
        <v>500</v>
      </c>
      <c r="B23" s="281" t="s">
        <v>501</v>
      </c>
      <c r="C23" s="302"/>
      <c r="D23" s="302"/>
      <c r="E23" s="302"/>
      <c r="F23" s="302"/>
      <c r="G23" s="302"/>
      <c r="H23" s="302"/>
      <c r="I23" s="302"/>
      <c r="J23" s="302"/>
      <c r="K23" s="302"/>
      <c r="L23" s="287">
        <f t="shared" si="0"/>
        <v>0</v>
      </c>
      <c r="M23" s="302"/>
      <c r="N23" s="292"/>
    </row>
    <row r="24" spans="1:23" ht="22.5" customHeight="1">
      <c r="A24" s="291" t="s">
        <v>502</v>
      </c>
      <c r="B24" s="281" t="s">
        <v>503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7">
        <f t="shared" si="0"/>
        <v>0</v>
      </c>
      <c r="M24" s="289">
        <v>0</v>
      </c>
      <c r="N24" s="290"/>
      <c r="O24" s="244"/>
      <c r="P24" s="244"/>
      <c r="Q24" s="244"/>
      <c r="R24" s="244"/>
      <c r="S24" s="244"/>
      <c r="T24" s="244"/>
      <c r="U24" s="244"/>
      <c r="V24" s="244"/>
      <c r="W24" s="244"/>
    </row>
    <row r="25" spans="1:14" ht="12">
      <c r="A25" s="291" t="s">
        <v>498</v>
      </c>
      <c r="B25" s="281" t="s">
        <v>504</v>
      </c>
      <c r="C25" s="302"/>
      <c r="D25" s="302"/>
      <c r="E25" s="302"/>
      <c r="F25" s="302"/>
      <c r="G25" s="302"/>
      <c r="H25" s="302"/>
      <c r="I25" s="302"/>
      <c r="J25" s="302"/>
      <c r="K25" s="302"/>
      <c r="L25" s="287">
        <f t="shared" si="0"/>
        <v>0</v>
      </c>
      <c r="M25" s="302"/>
      <c r="N25" s="292"/>
    </row>
    <row r="26" spans="1:14" ht="12">
      <c r="A26" s="291" t="s">
        <v>500</v>
      </c>
      <c r="B26" s="281" t="s">
        <v>505</v>
      </c>
      <c r="C26" s="302"/>
      <c r="D26" s="302"/>
      <c r="E26" s="302"/>
      <c r="F26" s="302"/>
      <c r="G26" s="302"/>
      <c r="H26" s="302"/>
      <c r="I26" s="302"/>
      <c r="J26" s="302"/>
      <c r="K26" s="302"/>
      <c r="L26" s="287">
        <f t="shared" si="0"/>
        <v>0</v>
      </c>
      <c r="M26" s="302"/>
      <c r="N26" s="292"/>
    </row>
    <row r="27" spans="1:14" ht="12">
      <c r="A27" s="291" t="s">
        <v>506</v>
      </c>
      <c r="B27" s="281" t="s">
        <v>507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7">
        <f t="shared" si="0"/>
        <v>0</v>
      </c>
      <c r="M27" s="286"/>
      <c r="N27" s="292"/>
    </row>
    <row r="28" spans="1:14" ht="12">
      <c r="A28" s="291" t="s">
        <v>508</v>
      </c>
      <c r="B28" s="281" t="s">
        <v>509</v>
      </c>
      <c r="C28" s="286"/>
      <c r="D28" s="286"/>
      <c r="E28" s="286"/>
      <c r="F28" s="286"/>
      <c r="G28" s="286"/>
      <c r="H28" s="286"/>
      <c r="I28" s="286">
        <v>-63</v>
      </c>
      <c r="J28" s="286">
        <v>-457</v>
      </c>
      <c r="K28" s="286"/>
      <c r="L28" s="287">
        <f t="shared" si="0"/>
        <v>-520</v>
      </c>
      <c r="M28" s="286"/>
      <c r="N28" s="292"/>
    </row>
    <row r="29" spans="1:23" ht="14.25" customHeight="1">
      <c r="A29" s="284" t="s">
        <v>510</v>
      </c>
      <c r="B29" s="279" t="s">
        <v>511</v>
      </c>
      <c r="C29" s="289">
        <f>C15+SUM(C16:C28)</f>
        <v>88</v>
      </c>
      <c r="D29" s="289">
        <f aca="true" t="shared" si="2" ref="D29:K29">D15+SUM(D16:D28)</f>
        <v>0</v>
      </c>
      <c r="E29" s="289">
        <f t="shared" si="2"/>
        <v>3698</v>
      </c>
      <c r="F29" s="289">
        <f t="shared" si="2"/>
        <v>9</v>
      </c>
      <c r="G29" s="289">
        <f t="shared" si="2"/>
        <v>0</v>
      </c>
      <c r="H29" s="289">
        <f t="shared" si="2"/>
        <v>806.9</v>
      </c>
      <c r="I29" s="289">
        <f t="shared" si="2"/>
        <v>0</v>
      </c>
      <c r="J29" s="289">
        <f t="shared" si="2"/>
        <v>-5186</v>
      </c>
      <c r="K29" s="289">
        <f t="shared" si="2"/>
        <v>0</v>
      </c>
      <c r="L29" s="287">
        <f t="shared" si="0"/>
        <v>-584.1000000000004</v>
      </c>
      <c r="M29" s="289">
        <v>0</v>
      </c>
      <c r="N29" s="288"/>
      <c r="O29" s="244"/>
      <c r="P29" s="244"/>
      <c r="Q29" s="244"/>
      <c r="R29" s="244"/>
      <c r="S29" s="244"/>
      <c r="T29" s="244"/>
      <c r="U29" s="244"/>
      <c r="V29" s="244"/>
      <c r="W29" s="244"/>
    </row>
    <row r="30" spans="1:14" ht="23.25" customHeight="1">
      <c r="A30" s="291" t="s">
        <v>512</v>
      </c>
      <c r="B30" s="281" t="s">
        <v>513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7">
        <f t="shared" si="0"/>
        <v>0</v>
      </c>
      <c r="M30" s="286"/>
      <c r="N30" s="292"/>
    </row>
    <row r="31" spans="1:14" ht="24" customHeight="1">
      <c r="A31" s="291" t="s">
        <v>514</v>
      </c>
      <c r="B31" s="281" t="s">
        <v>515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7">
        <f t="shared" si="0"/>
        <v>0</v>
      </c>
      <c r="M31" s="286"/>
      <c r="N31" s="292"/>
    </row>
    <row r="32" spans="1:23" ht="23.25" customHeight="1">
      <c r="A32" s="284" t="s">
        <v>516</v>
      </c>
      <c r="B32" s="279" t="s">
        <v>517</v>
      </c>
      <c r="C32" s="289">
        <f>C29+SUM(C30:C31)</f>
        <v>88</v>
      </c>
      <c r="D32" s="289">
        <f aca="true" t="shared" si="3" ref="D32:K32">D29+SUM(D30:D31)</f>
        <v>0</v>
      </c>
      <c r="E32" s="289">
        <f t="shared" si="3"/>
        <v>3698</v>
      </c>
      <c r="F32" s="289">
        <f t="shared" si="3"/>
        <v>9</v>
      </c>
      <c r="G32" s="289">
        <f t="shared" si="3"/>
        <v>0</v>
      </c>
      <c r="H32" s="289">
        <f t="shared" si="3"/>
        <v>806.9</v>
      </c>
      <c r="I32" s="289">
        <f t="shared" si="3"/>
        <v>0</v>
      </c>
      <c r="J32" s="289">
        <f t="shared" si="3"/>
        <v>-5186</v>
      </c>
      <c r="K32" s="289">
        <f t="shared" si="3"/>
        <v>0</v>
      </c>
      <c r="L32" s="287">
        <f t="shared" si="0"/>
        <v>-584.1000000000004</v>
      </c>
      <c r="M32" s="289">
        <v>0</v>
      </c>
      <c r="N32" s="290"/>
      <c r="O32" s="244"/>
      <c r="P32" s="244"/>
      <c r="Q32" s="244"/>
      <c r="R32" s="244"/>
      <c r="S32" s="244"/>
      <c r="T32" s="244"/>
      <c r="U32" s="244"/>
      <c r="V32" s="244"/>
      <c r="W32" s="244"/>
    </row>
    <row r="33" spans="1:14" ht="14.25" customHeight="1">
      <c r="A33" s="303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306"/>
      <c r="N33" s="292"/>
    </row>
    <row r="34" spans="1:14" ht="14.25" customHeight="1">
      <c r="A34" s="303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306"/>
      <c r="N34" s="292"/>
    </row>
    <row r="35" spans="1:14" ht="14.25" customHeight="1">
      <c r="A35" s="581" t="s">
        <v>518</v>
      </c>
      <c r="B35" s="581"/>
      <c r="C35" s="581"/>
      <c r="D35" s="581"/>
      <c r="E35" s="581"/>
      <c r="F35" s="581"/>
      <c r="G35" s="581"/>
      <c r="H35" s="581"/>
      <c r="I35" s="581"/>
      <c r="J35" s="581"/>
      <c r="K35" s="305"/>
      <c r="L35" s="306"/>
      <c r="M35" s="306"/>
      <c r="N35" s="292"/>
    </row>
    <row r="36" spans="1:14" ht="14.25" customHeight="1">
      <c r="A36" s="303"/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6"/>
      <c r="M36" s="306"/>
      <c r="N36" s="292"/>
    </row>
    <row r="37" spans="1:14" ht="14.25" customHeight="1">
      <c r="A37" s="303"/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306"/>
      <c r="N37" s="292"/>
    </row>
    <row r="38" spans="1:14" ht="12">
      <c r="A38" s="307" t="s">
        <v>865</v>
      </c>
      <c r="B38" s="308"/>
      <c r="C38" s="309"/>
      <c r="D38" s="580" t="s">
        <v>377</v>
      </c>
      <c r="E38" s="580"/>
      <c r="F38" s="580" t="s">
        <v>853</v>
      </c>
      <c r="G38" s="580"/>
      <c r="H38" s="580"/>
      <c r="I38" s="580"/>
      <c r="J38" s="309" t="s">
        <v>519</v>
      </c>
      <c r="K38" s="309"/>
      <c r="L38" s="580" t="s">
        <v>863</v>
      </c>
      <c r="M38" s="580"/>
      <c r="N38" s="292"/>
    </row>
    <row r="39" spans="1:13" ht="12">
      <c r="A39" s="310"/>
      <c r="B39" s="311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06"/>
    </row>
    <row r="40" spans="1:13" ht="12">
      <c r="A40" s="310"/>
      <c r="B40" s="311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06"/>
    </row>
    <row r="41" spans="1:13" ht="12">
      <c r="A41" s="310"/>
      <c r="B41" s="311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06"/>
    </row>
    <row r="42" spans="1:13" ht="12">
      <c r="A42" s="310"/>
      <c r="B42" s="311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06"/>
    </row>
    <row r="43" ht="12">
      <c r="M43" s="292"/>
    </row>
    <row r="44" ht="12">
      <c r="M44" s="292"/>
    </row>
    <row r="45" ht="12">
      <c r="M45" s="292"/>
    </row>
    <row r="46" ht="12">
      <c r="M46" s="292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  <row r="164" ht="12">
      <c r="M164" s="292"/>
    </row>
    <row r="165" ht="12">
      <c r="M165" s="292"/>
    </row>
    <row r="166" ht="12">
      <c r="M166" s="292"/>
    </row>
    <row r="167" ht="12">
      <c r="M167" s="292"/>
    </row>
    <row r="168" ht="12">
      <c r="M168" s="292"/>
    </row>
    <row r="169" ht="12">
      <c r="M169" s="292"/>
    </row>
    <row r="170" ht="12">
      <c r="M170" s="292"/>
    </row>
    <row r="171" ht="12">
      <c r="M171" s="292"/>
    </row>
    <row r="172" ht="12">
      <c r="M172" s="292"/>
    </row>
    <row r="173" ht="12">
      <c r="M173" s="292"/>
    </row>
    <row r="174" ht="12">
      <c r="M174" s="292"/>
    </row>
    <row r="175" ht="12">
      <c r="M175" s="292"/>
    </row>
    <row r="176" ht="12">
      <c r="M176" s="292"/>
    </row>
    <row r="177" ht="12">
      <c r="M177" s="292"/>
    </row>
    <row r="178" ht="12">
      <c r="M178" s="292"/>
    </row>
    <row r="179" ht="12">
      <c r="M179" s="292"/>
    </row>
    <row r="180" ht="12">
      <c r="M180" s="292"/>
    </row>
    <row r="181" ht="12">
      <c r="M181" s="292"/>
    </row>
    <row r="182" ht="12">
      <c r="M182" s="292"/>
    </row>
    <row r="183" ht="12">
      <c r="M183" s="292"/>
    </row>
    <row r="184" ht="12">
      <c r="M184" s="292"/>
    </row>
    <row r="185" ht="12">
      <c r="M185" s="292"/>
    </row>
    <row r="186" ht="12">
      <c r="M186" s="292"/>
    </row>
    <row r="187" ht="12">
      <c r="M187" s="292"/>
    </row>
    <row r="188" ht="12">
      <c r="M188" s="292"/>
    </row>
    <row r="189" ht="12">
      <c r="M189" s="292"/>
    </row>
    <row r="190" ht="12">
      <c r="M190" s="292"/>
    </row>
    <row r="191" ht="12">
      <c r="M191" s="292"/>
    </row>
    <row r="192" ht="12">
      <c r="M192" s="292"/>
    </row>
    <row r="193" ht="12">
      <c r="M193" s="292"/>
    </row>
    <row r="194" ht="12">
      <c r="M194" s="292"/>
    </row>
    <row r="195" ht="12">
      <c r="M195" s="292"/>
    </row>
    <row r="196" ht="12">
      <c r="M196" s="292"/>
    </row>
    <row r="197" ht="12">
      <c r="M197" s="292"/>
    </row>
    <row r="198" ht="12">
      <c r="M198" s="292"/>
    </row>
    <row r="199" ht="12">
      <c r="M199" s="292"/>
    </row>
    <row r="200" ht="12">
      <c r="M200" s="292"/>
    </row>
    <row r="201" ht="12">
      <c r="M201" s="292"/>
    </row>
    <row r="202" ht="12">
      <c r="M202" s="292"/>
    </row>
    <row r="203" ht="12">
      <c r="M203" s="292"/>
    </row>
    <row r="204" ht="12">
      <c r="M204" s="292"/>
    </row>
    <row r="205" ht="12">
      <c r="M205" s="292"/>
    </row>
    <row r="206" ht="12">
      <c r="M206" s="292"/>
    </row>
    <row r="207" ht="12">
      <c r="M207" s="292"/>
    </row>
    <row r="208" ht="12">
      <c r="M208" s="292"/>
    </row>
    <row r="209" ht="12">
      <c r="M209" s="292"/>
    </row>
    <row r="210" ht="12">
      <c r="M210" s="292"/>
    </row>
    <row r="211" ht="12">
      <c r="M211" s="292"/>
    </row>
    <row r="212" ht="12">
      <c r="M212" s="292"/>
    </row>
    <row r="213" ht="12">
      <c r="M213" s="292"/>
    </row>
    <row r="214" ht="12">
      <c r="M214" s="292"/>
    </row>
    <row r="215" ht="12">
      <c r="M215" s="292"/>
    </row>
    <row r="216" ht="12">
      <c r="M216" s="292"/>
    </row>
    <row r="217" ht="12">
      <c r="M217" s="292"/>
    </row>
    <row r="218" ht="12">
      <c r="M218" s="292"/>
    </row>
    <row r="219" ht="12">
      <c r="M219" s="292"/>
    </row>
    <row r="220" ht="12">
      <c r="M220" s="292"/>
    </row>
    <row r="221" ht="12">
      <c r="M221" s="292"/>
    </row>
    <row r="222" ht="12">
      <c r="M222" s="292"/>
    </row>
    <row r="223" ht="12">
      <c r="M223" s="292"/>
    </row>
    <row r="224" ht="12">
      <c r="M224" s="292"/>
    </row>
    <row r="225" ht="12">
      <c r="M225" s="292"/>
    </row>
    <row r="226" ht="12">
      <c r="M226" s="292"/>
    </row>
    <row r="227" ht="12">
      <c r="M227" s="292"/>
    </row>
    <row r="228" ht="12">
      <c r="M228" s="292"/>
    </row>
    <row r="229" ht="12">
      <c r="M229" s="292"/>
    </row>
    <row r="230" ht="12">
      <c r="M230" s="292"/>
    </row>
    <row r="231" ht="12">
      <c r="M231" s="292"/>
    </row>
    <row r="232" ht="12">
      <c r="M232" s="292"/>
    </row>
    <row r="233" ht="12">
      <c r="M233" s="292"/>
    </row>
    <row r="234" ht="12">
      <c r="M234" s="292"/>
    </row>
    <row r="235" ht="12">
      <c r="M235" s="292"/>
    </row>
    <row r="236" ht="12">
      <c r="M236" s="292"/>
    </row>
    <row r="237" ht="12">
      <c r="M237" s="292"/>
    </row>
    <row r="238" ht="12">
      <c r="M238" s="292"/>
    </row>
    <row r="239" ht="12">
      <c r="M239" s="292"/>
    </row>
    <row r="240" ht="12">
      <c r="M240" s="292"/>
    </row>
    <row r="241" ht="12">
      <c r="M241" s="292"/>
    </row>
    <row r="242" ht="12">
      <c r="M242" s="292"/>
    </row>
    <row r="243" ht="12">
      <c r="M243" s="292"/>
    </row>
    <row r="244" ht="12">
      <c r="M244" s="292"/>
    </row>
    <row r="245" ht="12">
      <c r="M245" s="292"/>
    </row>
    <row r="246" ht="12">
      <c r="M246" s="292"/>
    </row>
    <row r="247" ht="12">
      <c r="M247" s="292"/>
    </row>
    <row r="248" ht="12">
      <c r="M248" s="292"/>
    </row>
    <row r="249" ht="12">
      <c r="M249" s="292"/>
    </row>
    <row r="250" ht="12">
      <c r="M250" s="292"/>
    </row>
    <row r="251" ht="12">
      <c r="M251" s="292"/>
    </row>
    <row r="252" ht="12">
      <c r="M252" s="292"/>
    </row>
    <row r="253" ht="12">
      <c r="M253" s="292"/>
    </row>
    <row r="254" ht="12">
      <c r="M254" s="292"/>
    </row>
    <row r="255" ht="12">
      <c r="M255" s="292"/>
    </row>
    <row r="256" ht="12">
      <c r="M256" s="292"/>
    </row>
    <row r="257" ht="12">
      <c r="M257" s="292"/>
    </row>
    <row r="258" ht="12">
      <c r="M258" s="292"/>
    </row>
    <row r="259" ht="12">
      <c r="M259" s="292"/>
    </row>
    <row r="260" ht="12">
      <c r="M260" s="292"/>
    </row>
    <row r="261" ht="12">
      <c r="M261" s="292"/>
    </row>
    <row r="262" ht="12">
      <c r="M262" s="292"/>
    </row>
    <row r="263" ht="12">
      <c r="M263" s="292"/>
    </row>
    <row r="264" ht="12">
      <c r="M264" s="292"/>
    </row>
    <row r="265" ht="12">
      <c r="M265" s="292"/>
    </row>
    <row r="266" ht="12">
      <c r="M266" s="292"/>
    </row>
    <row r="267" ht="12">
      <c r="M267" s="292"/>
    </row>
    <row r="268" ht="12">
      <c r="M268" s="292"/>
    </row>
    <row r="269" ht="12">
      <c r="M269" s="292"/>
    </row>
    <row r="270" ht="12">
      <c r="M270" s="292"/>
    </row>
    <row r="271" ht="12">
      <c r="M271" s="292"/>
    </row>
    <row r="272" ht="12">
      <c r="M272" s="292"/>
    </row>
    <row r="273" ht="12">
      <c r="M273" s="292"/>
    </row>
    <row r="274" ht="12">
      <c r="M274" s="292"/>
    </row>
    <row r="275" ht="12">
      <c r="M275" s="292"/>
    </row>
    <row r="276" ht="12">
      <c r="M276" s="292"/>
    </row>
    <row r="277" ht="12">
      <c r="M277" s="292"/>
    </row>
    <row r="278" ht="12">
      <c r="M278" s="292"/>
    </row>
    <row r="279" ht="12">
      <c r="M279" s="292"/>
    </row>
    <row r="280" ht="12">
      <c r="M280" s="292"/>
    </row>
    <row r="281" ht="12">
      <c r="M281" s="292"/>
    </row>
    <row r="282" ht="12">
      <c r="M282" s="292"/>
    </row>
    <row r="283" ht="12">
      <c r="M283" s="292"/>
    </row>
    <row r="284" ht="12">
      <c r="M284" s="292"/>
    </row>
    <row r="285" ht="12">
      <c r="M285" s="292"/>
    </row>
    <row r="286" ht="12">
      <c r="M286" s="292"/>
    </row>
    <row r="287" ht="12">
      <c r="M287" s="292"/>
    </row>
    <row r="288" ht="12">
      <c r="M288" s="292"/>
    </row>
    <row r="289" ht="12">
      <c r="M289" s="292"/>
    </row>
    <row r="290" ht="12">
      <c r="M290" s="292"/>
    </row>
    <row r="291" ht="12">
      <c r="M291" s="292"/>
    </row>
    <row r="292" ht="12">
      <c r="M292" s="292"/>
    </row>
    <row r="293" ht="12">
      <c r="M293" s="292"/>
    </row>
    <row r="294" ht="12">
      <c r="M294" s="292"/>
    </row>
    <row r="295" ht="12">
      <c r="M295" s="292"/>
    </row>
    <row r="296" ht="12">
      <c r="M296" s="292"/>
    </row>
    <row r="297" ht="12">
      <c r="M297" s="292"/>
    </row>
    <row r="298" ht="12">
      <c r="M298" s="292"/>
    </row>
    <row r="299" ht="12">
      <c r="M299" s="292"/>
    </row>
    <row r="300" ht="12">
      <c r="M300" s="292"/>
    </row>
    <row r="301" ht="12">
      <c r="M301" s="292"/>
    </row>
    <row r="302" ht="12">
      <c r="M302" s="292"/>
    </row>
    <row r="303" ht="12">
      <c r="M303" s="292"/>
    </row>
    <row r="304" ht="12">
      <c r="M304" s="292"/>
    </row>
    <row r="305" ht="12">
      <c r="M305" s="292"/>
    </row>
    <row r="306" ht="12">
      <c r="M306" s="292"/>
    </row>
    <row r="307" ht="12">
      <c r="M307" s="292"/>
    </row>
    <row r="308" ht="12">
      <c r="M308" s="292"/>
    </row>
    <row r="309" ht="12">
      <c r="M309" s="292"/>
    </row>
    <row r="310" ht="12">
      <c r="M310" s="292"/>
    </row>
    <row r="311" ht="12">
      <c r="M311" s="292"/>
    </row>
    <row r="312" ht="12">
      <c r="M312" s="292"/>
    </row>
    <row r="313" ht="12">
      <c r="M313" s="292"/>
    </row>
    <row r="314" ht="12">
      <c r="M314" s="292"/>
    </row>
    <row r="315" ht="12">
      <c r="M315" s="292"/>
    </row>
    <row r="316" ht="12">
      <c r="M316" s="292"/>
    </row>
    <row r="317" ht="12">
      <c r="M317" s="292"/>
    </row>
    <row r="318" ht="12">
      <c r="M318" s="292"/>
    </row>
    <row r="319" ht="12">
      <c r="M319" s="292"/>
    </row>
    <row r="320" ht="12">
      <c r="M320" s="292"/>
    </row>
    <row r="321" ht="12">
      <c r="M321" s="292"/>
    </row>
    <row r="322" ht="12">
      <c r="M322" s="292"/>
    </row>
    <row r="323" ht="12">
      <c r="M323" s="292"/>
    </row>
    <row r="324" ht="12">
      <c r="M324" s="292"/>
    </row>
    <row r="325" ht="12">
      <c r="M325" s="292"/>
    </row>
    <row r="326" ht="12">
      <c r="M326" s="292"/>
    </row>
    <row r="327" ht="12">
      <c r="M327" s="292"/>
    </row>
    <row r="328" ht="12">
      <c r="M328" s="292"/>
    </row>
    <row r="329" ht="12">
      <c r="M329" s="292"/>
    </row>
    <row r="330" ht="12">
      <c r="M330" s="292"/>
    </row>
    <row r="331" ht="12">
      <c r="M331" s="292"/>
    </row>
    <row r="332" ht="12">
      <c r="M332" s="292"/>
    </row>
    <row r="333" ht="12">
      <c r="M333" s="292"/>
    </row>
    <row r="334" ht="12">
      <c r="M334" s="292"/>
    </row>
    <row r="335" ht="12">
      <c r="M335" s="292"/>
    </row>
    <row r="336" ht="12">
      <c r="M336" s="292"/>
    </row>
    <row r="337" ht="12">
      <c r="M337" s="292"/>
    </row>
    <row r="338" ht="12">
      <c r="M338" s="292"/>
    </row>
    <row r="339" ht="12">
      <c r="M339" s="292"/>
    </row>
    <row r="340" ht="12">
      <c r="M340" s="292"/>
    </row>
    <row r="341" ht="12">
      <c r="M341" s="292"/>
    </row>
    <row r="342" ht="12">
      <c r="M342" s="292"/>
    </row>
    <row r="343" ht="12">
      <c r="M343" s="292"/>
    </row>
    <row r="344" ht="12">
      <c r="M344" s="292"/>
    </row>
    <row r="345" ht="12">
      <c r="M345" s="292"/>
    </row>
    <row r="346" ht="12">
      <c r="M346" s="292"/>
    </row>
    <row r="347" ht="12">
      <c r="M347" s="292"/>
    </row>
    <row r="348" ht="12">
      <c r="M348" s="292"/>
    </row>
    <row r="349" ht="12">
      <c r="M349" s="292"/>
    </row>
    <row r="350" ht="12">
      <c r="M350" s="292"/>
    </row>
    <row r="351" ht="12">
      <c r="M351" s="292"/>
    </row>
    <row r="352" ht="12">
      <c r="M352" s="292"/>
    </row>
    <row r="353" ht="12">
      <c r="M353" s="292"/>
    </row>
    <row r="354" ht="12">
      <c r="M354" s="292"/>
    </row>
    <row r="355" ht="12">
      <c r="M355" s="292"/>
    </row>
    <row r="356" ht="12">
      <c r="M356" s="292"/>
    </row>
    <row r="357" ht="12">
      <c r="M357" s="292"/>
    </row>
    <row r="358" ht="12">
      <c r="M358" s="292"/>
    </row>
    <row r="359" ht="12">
      <c r="M359" s="292"/>
    </row>
    <row r="360" ht="12">
      <c r="M360" s="292"/>
    </row>
    <row r="361" ht="12">
      <c r="M361" s="292"/>
    </row>
    <row r="362" ht="12">
      <c r="M362" s="292"/>
    </row>
    <row r="363" ht="12">
      <c r="M363" s="292"/>
    </row>
    <row r="364" ht="12">
      <c r="M364" s="292"/>
    </row>
    <row r="365" ht="12">
      <c r="M365" s="292"/>
    </row>
    <row r="366" ht="12">
      <c r="M366" s="292"/>
    </row>
    <row r="367" ht="12">
      <c r="M367" s="292"/>
    </row>
    <row r="368" ht="12">
      <c r="M368" s="292"/>
    </row>
    <row r="369" ht="12">
      <c r="M369" s="292"/>
    </row>
    <row r="370" ht="12">
      <c r="M370" s="292"/>
    </row>
    <row r="371" ht="12">
      <c r="M371" s="292"/>
    </row>
    <row r="372" ht="12">
      <c r="M372" s="292"/>
    </row>
    <row r="373" ht="12">
      <c r="M373" s="292"/>
    </row>
    <row r="374" ht="12">
      <c r="M374" s="292"/>
    </row>
    <row r="375" ht="12">
      <c r="M375" s="292"/>
    </row>
    <row r="376" ht="12">
      <c r="M376" s="292"/>
    </row>
    <row r="377" ht="12">
      <c r="M377" s="292"/>
    </row>
    <row r="378" ht="12">
      <c r="M378" s="292"/>
    </row>
    <row r="379" ht="12">
      <c r="M379" s="292"/>
    </row>
    <row r="380" ht="12">
      <c r="M380" s="292"/>
    </row>
    <row r="381" ht="12">
      <c r="M381" s="292"/>
    </row>
    <row r="382" ht="12">
      <c r="M382" s="292"/>
    </row>
    <row r="383" ht="12">
      <c r="M383" s="292"/>
    </row>
    <row r="384" ht="12">
      <c r="M384" s="292"/>
    </row>
    <row r="385" ht="12">
      <c r="M385" s="292"/>
    </row>
    <row r="386" ht="12">
      <c r="M386" s="292"/>
    </row>
    <row r="387" ht="12">
      <c r="M387" s="292"/>
    </row>
    <row r="388" ht="12">
      <c r="M388" s="292"/>
    </row>
    <row r="389" ht="12">
      <c r="M389" s="292"/>
    </row>
    <row r="390" ht="12">
      <c r="M390" s="292"/>
    </row>
    <row r="391" ht="12">
      <c r="M391" s="292"/>
    </row>
    <row r="392" ht="12">
      <c r="M392" s="292"/>
    </row>
    <row r="393" ht="12">
      <c r="M393" s="292"/>
    </row>
    <row r="394" ht="12">
      <c r="M394" s="292"/>
    </row>
    <row r="395" ht="12">
      <c r="M395" s="292"/>
    </row>
    <row r="396" ht="12">
      <c r="M396" s="292"/>
    </row>
    <row r="397" ht="12">
      <c r="M397" s="292"/>
    </row>
    <row r="398" ht="12">
      <c r="M398" s="292"/>
    </row>
    <row r="399" ht="12">
      <c r="M399" s="292"/>
    </row>
    <row r="400" ht="12">
      <c r="M400" s="292"/>
    </row>
    <row r="401" ht="12">
      <c r="M401" s="292"/>
    </row>
    <row r="402" ht="12">
      <c r="M402" s="292"/>
    </row>
    <row r="403" ht="12">
      <c r="M403" s="292"/>
    </row>
    <row r="404" ht="12">
      <c r="M404" s="292"/>
    </row>
    <row r="405" ht="12">
      <c r="M405" s="292"/>
    </row>
    <row r="406" ht="12">
      <c r="M406" s="292"/>
    </row>
    <row r="407" ht="12">
      <c r="M407" s="292"/>
    </row>
    <row r="408" ht="12">
      <c r="M408" s="292"/>
    </row>
    <row r="409" ht="12">
      <c r="M409" s="292"/>
    </row>
    <row r="410" ht="12">
      <c r="M410" s="292"/>
    </row>
    <row r="411" ht="12">
      <c r="M411" s="292"/>
    </row>
    <row r="412" ht="12">
      <c r="M412" s="292"/>
    </row>
    <row r="413" ht="12">
      <c r="M413" s="292"/>
    </row>
    <row r="414" ht="12">
      <c r="M414" s="292"/>
    </row>
    <row r="415" ht="12">
      <c r="M415" s="292"/>
    </row>
    <row r="416" ht="12">
      <c r="M416" s="292"/>
    </row>
    <row r="417" ht="12">
      <c r="M417" s="292"/>
    </row>
    <row r="418" ht="12">
      <c r="M418" s="292"/>
    </row>
    <row r="419" ht="12">
      <c r="M419" s="292"/>
    </row>
    <row r="420" ht="12">
      <c r="M420" s="292"/>
    </row>
    <row r="421" ht="12">
      <c r="M421" s="292"/>
    </row>
    <row r="422" ht="12">
      <c r="M422" s="292"/>
    </row>
    <row r="423" ht="12">
      <c r="M423" s="292"/>
    </row>
    <row r="424" ht="12">
      <c r="M424" s="292"/>
    </row>
    <row r="425" ht="12">
      <c r="M425" s="292"/>
    </row>
    <row r="426" ht="12">
      <c r="M426" s="292"/>
    </row>
    <row r="427" ht="12">
      <c r="M427" s="292"/>
    </row>
    <row r="428" ht="12">
      <c r="M428" s="292"/>
    </row>
    <row r="429" ht="12">
      <c r="M429" s="292"/>
    </row>
    <row r="430" ht="12">
      <c r="M430" s="292"/>
    </row>
    <row r="431" ht="12">
      <c r="M431" s="292"/>
    </row>
    <row r="432" ht="12">
      <c r="M432" s="292"/>
    </row>
    <row r="433" ht="12">
      <c r="M433" s="292"/>
    </row>
    <row r="434" ht="12">
      <c r="M434" s="292"/>
    </row>
    <row r="435" ht="12">
      <c r="M435" s="292"/>
    </row>
    <row r="436" ht="12">
      <c r="M436" s="292"/>
    </row>
    <row r="437" ht="12">
      <c r="M437" s="292"/>
    </row>
    <row r="438" ht="12">
      <c r="M438" s="292"/>
    </row>
    <row r="439" ht="12">
      <c r="M439" s="292"/>
    </row>
    <row r="440" ht="12">
      <c r="M440" s="292"/>
    </row>
    <row r="441" ht="12">
      <c r="M441" s="292"/>
    </row>
    <row r="442" ht="12">
      <c r="M442" s="292"/>
    </row>
    <row r="443" ht="12">
      <c r="M443" s="292"/>
    </row>
    <row r="444" ht="12">
      <c r="M444" s="292"/>
    </row>
    <row r="445" ht="12">
      <c r="M445" s="292"/>
    </row>
    <row r="446" ht="12">
      <c r="M446" s="292"/>
    </row>
    <row r="447" ht="12">
      <c r="M447" s="292"/>
    </row>
    <row r="448" ht="12">
      <c r="M448" s="292"/>
    </row>
    <row r="449" ht="12">
      <c r="M449" s="292"/>
    </row>
    <row r="450" ht="12">
      <c r="M450" s="292"/>
    </row>
    <row r="451" ht="12">
      <c r="M451" s="292"/>
    </row>
    <row r="452" ht="12">
      <c r="M452" s="292"/>
    </row>
    <row r="453" ht="12">
      <c r="M453" s="292"/>
    </row>
    <row r="454" ht="12">
      <c r="M454" s="292"/>
    </row>
    <row r="455" ht="12">
      <c r="M455" s="292"/>
    </row>
    <row r="456" ht="12">
      <c r="M456" s="292"/>
    </row>
    <row r="457" ht="12">
      <c r="M457" s="292"/>
    </row>
    <row r="458" ht="12">
      <c r="M458" s="292"/>
    </row>
    <row r="459" ht="12">
      <c r="M459" s="292"/>
    </row>
    <row r="460" ht="12">
      <c r="M460" s="292"/>
    </row>
    <row r="461" ht="12">
      <c r="M461" s="292"/>
    </row>
    <row r="462" ht="12">
      <c r="M462" s="292"/>
    </row>
    <row r="463" ht="12">
      <c r="M463" s="292"/>
    </row>
    <row r="464" ht="12">
      <c r="M464" s="292"/>
    </row>
    <row r="465" ht="12">
      <c r="M465" s="292"/>
    </row>
    <row r="466" ht="12">
      <c r="M466" s="292"/>
    </row>
    <row r="467" ht="12">
      <c r="M467" s="292"/>
    </row>
    <row r="468" ht="12">
      <c r="M468" s="292"/>
    </row>
    <row r="469" ht="12">
      <c r="M469" s="292"/>
    </row>
    <row r="470" ht="12">
      <c r="M470" s="292"/>
    </row>
    <row r="471" ht="12">
      <c r="M471" s="292"/>
    </row>
    <row r="472" ht="12">
      <c r="M472" s="292"/>
    </row>
    <row r="473" ht="12">
      <c r="M473" s="292"/>
    </row>
    <row r="474" ht="12">
      <c r="M474" s="292"/>
    </row>
    <row r="475" ht="12">
      <c r="M475" s="292"/>
    </row>
    <row r="476" ht="12">
      <c r="M476" s="292"/>
    </row>
    <row r="477" ht="12">
      <c r="M477" s="292"/>
    </row>
    <row r="478" ht="12">
      <c r="M478" s="292"/>
    </row>
    <row r="479" ht="12">
      <c r="M479" s="292"/>
    </row>
    <row r="480" ht="12">
      <c r="M480" s="292"/>
    </row>
    <row r="481" ht="12">
      <c r="M481" s="292"/>
    </row>
    <row r="482" ht="12">
      <c r="M482" s="292"/>
    </row>
    <row r="483" ht="12">
      <c r="M483" s="292"/>
    </row>
    <row r="484" ht="12">
      <c r="M484" s="292"/>
    </row>
    <row r="485" ht="12">
      <c r="M485" s="292"/>
    </row>
    <row r="486" ht="12">
      <c r="M486" s="292"/>
    </row>
    <row r="487" ht="12">
      <c r="M487" s="292"/>
    </row>
    <row r="488" ht="12">
      <c r="M488" s="292"/>
    </row>
    <row r="489" ht="12">
      <c r="M489" s="292"/>
    </row>
    <row r="490" ht="12">
      <c r="M490" s="292"/>
    </row>
    <row r="491" ht="12">
      <c r="M491" s="292"/>
    </row>
    <row r="492" ht="12">
      <c r="M492" s="292"/>
    </row>
    <row r="493" ht="12">
      <c r="M493" s="292"/>
    </row>
    <row r="494" ht="12">
      <c r="M494" s="292"/>
    </row>
    <row r="495" ht="12">
      <c r="M495" s="292"/>
    </row>
    <row r="496" ht="12">
      <c r="M496" s="292"/>
    </row>
    <row r="497" ht="12">
      <c r="M497" s="292"/>
    </row>
    <row r="498" ht="12">
      <c r="M498" s="292"/>
    </row>
    <row r="499" ht="12">
      <c r="M499" s="292"/>
    </row>
    <row r="500" ht="12">
      <c r="M500" s="292"/>
    </row>
    <row r="501" ht="12">
      <c r="M501" s="292"/>
    </row>
    <row r="502" ht="12">
      <c r="M502" s="292"/>
    </row>
    <row r="503" ht="12">
      <c r="M503" s="292"/>
    </row>
    <row r="504" ht="12">
      <c r="M504" s="292"/>
    </row>
    <row r="505" ht="12">
      <c r="M505" s="292"/>
    </row>
    <row r="506" ht="12">
      <c r="M506" s="292"/>
    </row>
    <row r="507" ht="12">
      <c r="M507" s="292"/>
    </row>
    <row r="508" ht="12">
      <c r="M508" s="292"/>
    </row>
    <row r="509" ht="12">
      <c r="M509" s="292"/>
    </row>
    <row r="510" ht="12">
      <c r="M510" s="292"/>
    </row>
    <row r="511" ht="12">
      <c r="M511" s="292"/>
    </row>
    <row r="512" ht="12">
      <c r="M512" s="292"/>
    </row>
    <row r="513" ht="12">
      <c r="M513" s="292"/>
    </row>
    <row r="514" ht="12">
      <c r="M514" s="292"/>
    </row>
    <row r="515" ht="12">
      <c r="M515" s="292"/>
    </row>
    <row r="516" ht="12">
      <c r="M516" s="292"/>
    </row>
    <row r="517" ht="12">
      <c r="M517" s="292"/>
    </row>
    <row r="518" ht="12">
      <c r="M518" s="292"/>
    </row>
    <row r="519" ht="12">
      <c r="M519" s="292"/>
    </row>
    <row r="520" ht="12">
      <c r="M520" s="292"/>
    </row>
    <row r="521" ht="12">
      <c r="M521" s="292"/>
    </row>
    <row r="522" ht="12">
      <c r="M522" s="292"/>
    </row>
    <row r="523" ht="12">
      <c r="M523" s="292"/>
    </row>
    <row r="524" ht="12">
      <c r="M524" s="292"/>
    </row>
    <row r="525" ht="12">
      <c r="M525" s="292"/>
    </row>
    <row r="526" ht="12">
      <c r="M526" s="292"/>
    </row>
    <row r="527" ht="12">
      <c r="M527" s="292"/>
    </row>
    <row r="528" ht="12">
      <c r="M528" s="292"/>
    </row>
    <row r="529" ht="12">
      <c r="M529" s="292"/>
    </row>
    <row r="530" ht="12">
      <c r="M530" s="292"/>
    </row>
    <row r="531" ht="12">
      <c r="M531" s="292"/>
    </row>
    <row r="532" ht="12">
      <c r="M532" s="292"/>
    </row>
    <row r="533" ht="12">
      <c r="M533" s="292"/>
    </row>
    <row r="534" ht="12">
      <c r="M534" s="292"/>
    </row>
    <row r="535" ht="12">
      <c r="M535" s="292"/>
    </row>
    <row r="536" ht="12">
      <c r="M536" s="292"/>
    </row>
    <row r="537" ht="12">
      <c r="M537" s="292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B13">
      <selection activeCell="D47" sqref="D47"/>
    </sheetView>
  </sheetViews>
  <sheetFormatPr defaultColWidth="9.140625" defaultRowHeight="12.75"/>
  <cols>
    <col min="1" max="1" width="3.57421875" style="317" customWidth="1"/>
    <col min="2" max="2" width="26.57421875" style="317" customWidth="1"/>
    <col min="3" max="3" width="8.00390625" style="317" customWidth="1"/>
    <col min="4" max="6" width="8.140625" style="317" customWidth="1"/>
    <col min="7" max="7" width="7.57421875" style="317" customWidth="1"/>
    <col min="8" max="8" width="12.8515625" style="317" customWidth="1"/>
    <col min="9" max="9" width="9.421875" style="317" customWidth="1"/>
    <col min="10" max="10" width="10.7109375" style="317" customWidth="1"/>
    <col min="11" max="11" width="8.00390625" style="317" customWidth="1"/>
    <col min="12" max="12" width="9.140625" style="317" customWidth="1"/>
    <col min="13" max="13" width="8.28125" style="317" customWidth="1"/>
    <col min="14" max="14" width="7.28125" style="317" customWidth="1"/>
    <col min="15" max="15" width="11.8515625" style="317" customWidth="1"/>
    <col min="16" max="16" width="10.421875" style="317" customWidth="1"/>
    <col min="17" max="17" width="11.28125" style="317" customWidth="1"/>
    <col min="18" max="18" width="9.7109375" style="317" customWidth="1"/>
    <col min="19" max="16384" width="9.140625" style="317" customWidth="1"/>
  </cols>
  <sheetData>
    <row r="1" spans="1:18" ht="12">
      <c r="A1" s="315"/>
      <c r="B1" s="316" t="s">
        <v>520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5"/>
      <c r="N1" s="315"/>
      <c r="O1" s="315"/>
      <c r="P1" s="315"/>
      <c r="Q1" s="315"/>
      <c r="R1" s="315"/>
    </row>
    <row r="2" spans="1:18" ht="16.5" customHeight="1">
      <c r="A2" s="560" t="s">
        <v>380</v>
      </c>
      <c r="B2" s="592"/>
      <c r="C2" s="593" t="s">
        <v>848</v>
      </c>
      <c r="D2" s="593"/>
      <c r="E2" s="593"/>
      <c r="F2" s="593"/>
      <c r="G2" s="593"/>
      <c r="H2" s="593"/>
      <c r="I2" s="319"/>
      <c r="J2" s="319"/>
      <c r="K2" s="319"/>
      <c r="L2" s="319"/>
      <c r="M2" s="320" t="s">
        <v>2</v>
      </c>
      <c r="N2" s="318"/>
      <c r="O2" s="318">
        <v>102003626</v>
      </c>
      <c r="P2" s="319"/>
      <c r="Q2" s="319"/>
      <c r="R2" s="123"/>
    </row>
    <row r="3" spans="1:18" ht="15">
      <c r="A3" s="560" t="s">
        <v>7</v>
      </c>
      <c r="B3" s="592"/>
      <c r="C3" s="594" t="s">
        <v>861</v>
      </c>
      <c r="D3" s="594"/>
      <c r="E3" s="594"/>
      <c r="F3" s="321"/>
      <c r="G3" s="321"/>
      <c r="H3" s="321"/>
      <c r="I3" s="321"/>
      <c r="J3" s="321"/>
      <c r="K3" s="321"/>
      <c r="L3" s="321"/>
      <c r="M3" s="589" t="s">
        <v>5</v>
      </c>
      <c r="N3" s="589"/>
      <c r="O3" s="318" t="s">
        <v>6</v>
      </c>
      <c r="P3" s="322"/>
      <c r="Q3" s="322"/>
      <c r="R3" s="124"/>
    </row>
    <row r="4" spans="1:18" ht="12">
      <c r="A4" s="323" t="s">
        <v>521</v>
      </c>
      <c r="B4" s="324"/>
      <c r="C4" s="324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5"/>
      <c r="R4" s="325" t="s">
        <v>522</v>
      </c>
    </row>
    <row r="5" spans="1:18" s="327" customFormat="1" ht="30.75" customHeight="1">
      <c r="A5" s="590" t="s">
        <v>460</v>
      </c>
      <c r="B5" s="591"/>
      <c r="C5" s="563" t="s">
        <v>10</v>
      </c>
      <c r="D5" s="326" t="s">
        <v>523</v>
      </c>
      <c r="E5" s="326"/>
      <c r="F5" s="326"/>
      <c r="G5" s="326"/>
      <c r="H5" s="326" t="s">
        <v>524</v>
      </c>
      <c r="I5" s="326"/>
      <c r="J5" s="587" t="s">
        <v>525</v>
      </c>
      <c r="K5" s="326" t="s">
        <v>526</v>
      </c>
      <c r="L5" s="326"/>
      <c r="M5" s="326"/>
      <c r="N5" s="326"/>
      <c r="O5" s="326" t="s">
        <v>524</v>
      </c>
      <c r="P5" s="326"/>
      <c r="Q5" s="587" t="s">
        <v>527</v>
      </c>
      <c r="R5" s="587" t="s">
        <v>528</v>
      </c>
    </row>
    <row r="6" spans="1:18" s="327" customFormat="1" ht="60">
      <c r="A6" s="561"/>
      <c r="B6" s="562"/>
      <c r="C6" s="564"/>
      <c r="D6" s="328" t="s">
        <v>529</v>
      </c>
      <c r="E6" s="328" t="s">
        <v>530</v>
      </c>
      <c r="F6" s="328" t="s">
        <v>531</v>
      </c>
      <c r="G6" s="328" t="s">
        <v>532</v>
      </c>
      <c r="H6" s="328" t="s">
        <v>533</v>
      </c>
      <c r="I6" s="328" t="s">
        <v>534</v>
      </c>
      <c r="J6" s="588"/>
      <c r="K6" s="328" t="s">
        <v>529</v>
      </c>
      <c r="L6" s="328" t="s">
        <v>535</v>
      </c>
      <c r="M6" s="328" t="s">
        <v>536</v>
      </c>
      <c r="N6" s="328" t="s">
        <v>537</v>
      </c>
      <c r="O6" s="328" t="s">
        <v>533</v>
      </c>
      <c r="P6" s="328" t="s">
        <v>534</v>
      </c>
      <c r="Q6" s="588"/>
      <c r="R6" s="588"/>
    </row>
    <row r="7" spans="1:18" s="327" customFormat="1" ht="12">
      <c r="A7" s="329" t="s">
        <v>538</v>
      </c>
      <c r="B7" s="329"/>
      <c r="C7" s="330" t="s">
        <v>17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1" t="s">
        <v>539</v>
      </c>
      <c r="B8" s="332" t="s">
        <v>540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541</v>
      </c>
      <c r="B9" s="335" t="s">
        <v>542</v>
      </c>
      <c r="C9" s="336" t="s">
        <v>543</v>
      </c>
      <c r="D9" s="337">
        <v>3878</v>
      </c>
      <c r="E9" s="337"/>
      <c r="F9" s="337"/>
      <c r="G9" s="550">
        <f>D9+E9-F9</f>
        <v>3878</v>
      </c>
      <c r="H9" s="551"/>
      <c r="I9" s="551"/>
      <c r="J9" s="550">
        <f>G9+H9-I9</f>
        <v>3878</v>
      </c>
      <c r="K9" s="551"/>
      <c r="L9" s="551"/>
      <c r="M9" s="551"/>
      <c r="N9" s="550">
        <f>K9+L9-M9</f>
        <v>0</v>
      </c>
      <c r="O9" s="551"/>
      <c r="P9" s="551"/>
      <c r="Q9" s="550">
        <f>N9+O9-P9</f>
        <v>0</v>
      </c>
      <c r="R9" s="550">
        <f>J9-Q9</f>
        <v>3878</v>
      </c>
      <c r="S9" s="339"/>
      <c r="T9" s="339"/>
      <c r="U9" s="339"/>
      <c r="V9" s="339"/>
      <c r="W9" s="339"/>
      <c r="X9" s="339"/>
      <c r="Y9" s="339"/>
      <c r="Z9" s="339"/>
      <c r="AA9" s="339"/>
      <c r="AB9" s="339"/>
    </row>
    <row r="10" spans="1:28" ht="12">
      <c r="A10" s="335" t="s">
        <v>544</v>
      </c>
      <c r="B10" s="335" t="s">
        <v>545</v>
      </c>
      <c r="C10" s="336" t="s">
        <v>546</v>
      </c>
      <c r="D10" s="337">
        <v>659</v>
      </c>
      <c r="E10" s="337"/>
      <c r="F10" s="337">
        <v>53</v>
      </c>
      <c r="G10" s="550">
        <f aca="true" t="shared" si="0" ref="G10:G16">D10+E10-F10</f>
        <v>606</v>
      </c>
      <c r="H10" s="551"/>
      <c r="I10" s="551"/>
      <c r="J10" s="550">
        <f aca="true" t="shared" si="1" ref="J10:J16">G10+H10-I10</f>
        <v>606</v>
      </c>
      <c r="K10" s="551">
        <v>427</v>
      </c>
      <c r="L10" s="551">
        <v>27</v>
      </c>
      <c r="M10" s="551">
        <v>36</v>
      </c>
      <c r="N10" s="550">
        <f aca="true" t="shared" si="2" ref="N10:N24">K10+L10-M10</f>
        <v>418</v>
      </c>
      <c r="O10" s="551"/>
      <c r="P10" s="551"/>
      <c r="Q10" s="550">
        <f aca="true" t="shared" si="3" ref="Q10:Q24">N10+O10-P10</f>
        <v>418</v>
      </c>
      <c r="R10" s="550">
        <f aca="true" t="shared" si="4" ref="R10:R16">J10-Q10</f>
        <v>188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</row>
    <row r="11" spans="1:28" ht="12">
      <c r="A11" s="335" t="s">
        <v>547</v>
      </c>
      <c r="B11" s="335" t="s">
        <v>548</v>
      </c>
      <c r="C11" s="336" t="s">
        <v>549</v>
      </c>
      <c r="D11" s="337">
        <v>272</v>
      </c>
      <c r="E11" s="337"/>
      <c r="F11" s="337">
        <v>57</v>
      </c>
      <c r="G11" s="550">
        <f t="shared" si="0"/>
        <v>215</v>
      </c>
      <c r="H11" s="551"/>
      <c r="I11" s="551"/>
      <c r="J11" s="550">
        <f t="shared" si="1"/>
        <v>215</v>
      </c>
      <c r="K11" s="551">
        <v>272</v>
      </c>
      <c r="L11" s="551"/>
      <c r="M11" s="551">
        <v>57</v>
      </c>
      <c r="N11" s="550">
        <f t="shared" si="2"/>
        <v>215</v>
      </c>
      <c r="O11" s="551"/>
      <c r="P11" s="551"/>
      <c r="Q11" s="550">
        <f t="shared" si="3"/>
        <v>215</v>
      </c>
      <c r="R11" s="550">
        <f t="shared" si="4"/>
        <v>0</v>
      </c>
      <c r="S11" s="339"/>
      <c r="T11" s="339"/>
      <c r="U11" s="339"/>
      <c r="V11" s="339"/>
      <c r="W11" s="339"/>
      <c r="X11" s="339"/>
      <c r="Y11" s="339"/>
      <c r="Z11" s="339"/>
      <c r="AA11" s="339"/>
      <c r="AB11" s="339"/>
    </row>
    <row r="12" spans="1:28" ht="12">
      <c r="A12" s="335" t="s">
        <v>550</v>
      </c>
      <c r="B12" s="335" t="s">
        <v>551</v>
      </c>
      <c r="C12" s="336" t="s">
        <v>552</v>
      </c>
      <c r="D12" s="337">
        <v>822</v>
      </c>
      <c r="E12" s="337">
        <v>7</v>
      </c>
      <c r="F12" s="337">
        <v>4</v>
      </c>
      <c r="G12" s="550">
        <f t="shared" si="0"/>
        <v>825</v>
      </c>
      <c r="H12" s="551"/>
      <c r="I12" s="551"/>
      <c r="J12" s="550">
        <f t="shared" si="1"/>
        <v>825</v>
      </c>
      <c r="K12" s="551">
        <v>585</v>
      </c>
      <c r="L12" s="551">
        <v>32</v>
      </c>
      <c r="M12" s="551">
        <v>4</v>
      </c>
      <c r="N12" s="550">
        <f t="shared" si="2"/>
        <v>613</v>
      </c>
      <c r="O12" s="551"/>
      <c r="P12" s="551"/>
      <c r="Q12" s="550">
        <f t="shared" si="3"/>
        <v>613</v>
      </c>
      <c r="R12" s="550">
        <f t="shared" si="4"/>
        <v>212</v>
      </c>
      <c r="S12" s="339"/>
      <c r="T12" s="339"/>
      <c r="U12" s="339"/>
      <c r="V12" s="339"/>
      <c r="W12" s="339"/>
      <c r="X12" s="339"/>
      <c r="Y12" s="339"/>
      <c r="Z12" s="339"/>
      <c r="AA12" s="339"/>
      <c r="AB12" s="339"/>
    </row>
    <row r="13" spans="1:28" ht="12">
      <c r="A13" s="335" t="s">
        <v>553</v>
      </c>
      <c r="B13" s="335" t="s">
        <v>554</v>
      </c>
      <c r="C13" s="336" t="s">
        <v>555</v>
      </c>
      <c r="D13" s="337">
        <v>497</v>
      </c>
      <c r="E13" s="337"/>
      <c r="F13" s="337">
        <v>59</v>
      </c>
      <c r="G13" s="550">
        <f t="shared" si="0"/>
        <v>438</v>
      </c>
      <c r="H13" s="551"/>
      <c r="I13" s="551"/>
      <c r="J13" s="550">
        <f t="shared" si="1"/>
        <v>438</v>
      </c>
      <c r="K13" s="551">
        <v>486</v>
      </c>
      <c r="L13" s="551">
        <v>15</v>
      </c>
      <c r="M13" s="551">
        <v>76</v>
      </c>
      <c r="N13" s="550">
        <f t="shared" si="2"/>
        <v>425</v>
      </c>
      <c r="O13" s="551"/>
      <c r="P13" s="551"/>
      <c r="Q13" s="550">
        <f t="shared" si="3"/>
        <v>425</v>
      </c>
      <c r="R13" s="550">
        <f t="shared" si="4"/>
        <v>13</v>
      </c>
      <c r="S13" s="339"/>
      <c r="T13" s="339"/>
      <c r="U13" s="339"/>
      <c r="V13" s="339"/>
      <c r="W13" s="339"/>
      <c r="X13" s="339"/>
      <c r="Y13" s="339"/>
      <c r="Z13" s="339"/>
      <c r="AA13" s="339"/>
      <c r="AB13" s="339"/>
    </row>
    <row r="14" spans="1:28" ht="12">
      <c r="A14" s="335" t="s">
        <v>556</v>
      </c>
      <c r="B14" s="335" t="s">
        <v>557</v>
      </c>
      <c r="C14" s="336" t="s">
        <v>558</v>
      </c>
      <c r="D14" s="337">
        <v>143</v>
      </c>
      <c r="E14" s="337"/>
      <c r="F14" s="337"/>
      <c r="G14" s="550">
        <f t="shared" si="0"/>
        <v>143</v>
      </c>
      <c r="H14" s="551"/>
      <c r="I14" s="551"/>
      <c r="J14" s="550">
        <f t="shared" si="1"/>
        <v>143</v>
      </c>
      <c r="K14" s="551">
        <v>130</v>
      </c>
      <c r="L14" s="551">
        <v>5</v>
      </c>
      <c r="M14" s="551"/>
      <c r="N14" s="550">
        <f t="shared" si="2"/>
        <v>135</v>
      </c>
      <c r="O14" s="551"/>
      <c r="P14" s="551"/>
      <c r="Q14" s="550">
        <f t="shared" si="3"/>
        <v>135</v>
      </c>
      <c r="R14" s="550">
        <f t="shared" si="4"/>
        <v>8</v>
      </c>
      <c r="S14" s="339"/>
      <c r="T14" s="339"/>
      <c r="U14" s="339"/>
      <c r="V14" s="339"/>
      <c r="W14" s="339"/>
      <c r="X14" s="339"/>
      <c r="Y14" s="339"/>
      <c r="Z14" s="339"/>
      <c r="AA14" s="339"/>
      <c r="AB14" s="339"/>
    </row>
    <row r="15" spans="1:28" s="345" customFormat="1" ht="24">
      <c r="A15" s="340" t="s">
        <v>559</v>
      </c>
      <c r="B15" s="341" t="s">
        <v>560</v>
      </c>
      <c r="C15" s="342" t="s">
        <v>561</v>
      </c>
      <c r="D15" s="343"/>
      <c r="E15" s="343"/>
      <c r="F15" s="343"/>
      <c r="G15" s="550">
        <f t="shared" si="0"/>
        <v>0</v>
      </c>
      <c r="H15" s="552"/>
      <c r="I15" s="552"/>
      <c r="J15" s="550">
        <f t="shared" si="1"/>
        <v>0</v>
      </c>
      <c r="K15" s="552"/>
      <c r="L15" s="552"/>
      <c r="M15" s="552"/>
      <c r="N15" s="550">
        <f t="shared" si="2"/>
        <v>0</v>
      </c>
      <c r="O15" s="552"/>
      <c r="P15" s="552"/>
      <c r="Q15" s="550">
        <f t="shared" si="3"/>
        <v>0</v>
      </c>
      <c r="R15" s="550">
        <f t="shared" si="4"/>
        <v>0</v>
      </c>
      <c r="S15" s="344"/>
      <c r="T15" s="344"/>
      <c r="U15" s="344"/>
      <c r="V15" s="344"/>
      <c r="W15" s="344"/>
      <c r="X15" s="344"/>
      <c r="Y15" s="344"/>
      <c r="Z15" s="344"/>
      <c r="AA15" s="344"/>
      <c r="AB15" s="344"/>
    </row>
    <row r="16" spans="1:28" ht="12">
      <c r="A16" s="335" t="s">
        <v>562</v>
      </c>
      <c r="B16" s="346" t="s">
        <v>563</v>
      </c>
      <c r="C16" s="336" t="s">
        <v>564</v>
      </c>
      <c r="D16" s="337">
        <v>117</v>
      </c>
      <c r="E16" s="337">
        <v>7</v>
      </c>
      <c r="F16" s="337"/>
      <c r="G16" s="550">
        <f t="shared" si="0"/>
        <v>124</v>
      </c>
      <c r="H16" s="551"/>
      <c r="I16" s="551"/>
      <c r="J16" s="550">
        <f t="shared" si="1"/>
        <v>124</v>
      </c>
      <c r="K16" s="551">
        <v>109</v>
      </c>
      <c r="L16" s="551">
        <v>3</v>
      </c>
      <c r="M16" s="551"/>
      <c r="N16" s="550">
        <f t="shared" si="2"/>
        <v>112</v>
      </c>
      <c r="O16" s="551"/>
      <c r="P16" s="551"/>
      <c r="Q16" s="550">
        <f t="shared" si="3"/>
        <v>112</v>
      </c>
      <c r="R16" s="550">
        <f t="shared" si="4"/>
        <v>12</v>
      </c>
      <c r="S16" s="339"/>
      <c r="T16" s="339"/>
      <c r="U16" s="339"/>
      <c r="V16" s="339"/>
      <c r="W16" s="339"/>
      <c r="X16" s="339"/>
      <c r="Y16" s="339"/>
      <c r="Z16" s="339"/>
      <c r="AA16" s="339"/>
      <c r="AB16" s="339"/>
    </row>
    <row r="17" spans="1:28" ht="12">
      <c r="A17" s="335"/>
      <c r="B17" s="347" t="s">
        <v>565</v>
      </c>
      <c r="C17" s="348" t="s">
        <v>566</v>
      </c>
      <c r="D17" s="548">
        <f>SUM(D9:D16)</f>
        <v>6388</v>
      </c>
      <c r="E17" s="548">
        <f aca="true" t="shared" si="5" ref="E17:R17">SUM(E9:E16)</f>
        <v>14</v>
      </c>
      <c r="F17" s="548">
        <f t="shared" si="5"/>
        <v>173</v>
      </c>
      <c r="G17" s="548">
        <f t="shared" si="5"/>
        <v>6229</v>
      </c>
      <c r="H17" s="548">
        <f t="shared" si="5"/>
        <v>0</v>
      </c>
      <c r="I17" s="548">
        <f t="shared" si="5"/>
        <v>0</v>
      </c>
      <c r="J17" s="548">
        <f t="shared" si="5"/>
        <v>6229</v>
      </c>
      <c r="K17" s="548">
        <f t="shared" si="5"/>
        <v>2009</v>
      </c>
      <c r="L17" s="548">
        <f t="shared" si="5"/>
        <v>82</v>
      </c>
      <c r="M17" s="548">
        <f t="shared" si="5"/>
        <v>173</v>
      </c>
      <c r="N17" s="548">
        <f t="shared" si="5"/>
        <v>1918</v>
      </c>
      <c r="O17" s="548">
        <f t="shared" si="5"/>
        <v>0</v>
      </c>
      <c r="P17" s="548">
        <f t="shared" si="5"/>
        <v>0</v>
      </c>
      <c r="Q17" s="548">
        <f t="shared" si="5"/>
        <v>1918</v>
      </c>
      <c r="R17" s="548">
        <f t="shared" si="5"/>
        <v>4311</v>
      </c>
      <c r="S17" s="339"/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ht="12">
      <c r="A18" s="349" t="s">
        <v>567</v>
      </c>
      <c r="B18" s="350" t="s">
        <v>568</v>
      </c>
      <c r="C18" s="348" t="s">
        <v>569</v>
      </c>
      <c r="D18" s="351"/>
      <c r="E18" s="351"/>
      <c r="F18" s="351"/>
      <c r="G18" s="550">
        <f>D18+E18-F18</f>
        <v>0</v>
      </c>
      <c r="H18" s="553"/>
      <c r="I18" s="553"/>
      <c r="J18" s="550">
        <f>G18+H18-I18</f>
        <v>0</v>
      </c>
      <c r="K18" s="553"/>
      <c r="L18" s="553"/>
      <c r="M18" s="553"/>
      <c r="N18" s="550">
        <f t="shared" si="2"/>
        <v>0</v>
      </c>
      <c r="O18" s="553"/>
      <c r="P18" s="553"/>
      <c r="Q18" s="550">
        <f t="shared" si="3"/>
        <v>0</v>
      </c>
      <c r="R18" s="550">
        <f>J18-Q18</f>
        <v>0</v>
      </c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8" ht="12" customHeight="1">
      <c r="A19" s="352" t="s">
        <v>570</v>
      </c>
      <c r="B19" s="350" t="s">
        <v>571</v>
      </c>
      <c r="C19" s="348" t="s">
        <v>572</v>
      </c>
      <c r="D19" s="351"/>
      <c r="E19" s="351"/>
      <c r="F19" s="351"/>
      <c r="G19" s="550">
        <f aca="true" t="shared" si="6" ref="G19:G24">D19+E19-F19</f>
        <v>0</v>
      </c>
      <c r="H19" s="553"/>
      <c r="I19" s="553"/>
      <c r="J19" s="550">
        <f aca="true" t="shared" si="7" ref="J19:J24">G19+H19-I19</f>
        <v>0</v>
      </c>
      <c r="K19" s="553"/>
      <c r="L19" s="553"/>
      <c r="M19" s="553"/>
      <c r="N19" s="550">
        <f t="shared" si="2"/>
        <v>0</v>
      </c>
      <c r="O19" s="553"/>
      <c r="P19" s="553"/>
      <c r="Q19" s="550">
        <f t="shared" si="3"/>
        <v>0</v>
      </c>
      <c r="R19" s="550">
        <f aca="true" t="shared" si="8" ref="R19:R24">J19-Q19</f>
        <v>0</v>
      </c>
      <c r="S19" s="339"/>
      <c r="T19" s="339"/>
      <c r="U19" s="339"/>
      <c r="V19" s="339"/>
      <c r="W19" s="339"/>
      <c r="X19" s="339"/>
      <c r="Y19" s="339"/>
      <c r="Z19" s="339"/>
      <c r="AA19" s="339"/>
      <c r="AB19" s="339"/>
    </row>
    <row r="20" spans="1:28" ht="12" customHeight="1">
      <c r="A20" s="353" t="s">
        <v>573</v>
      </c>
      <c r="B20" s="332" t="s">
        <v>574</v>
      </c>
      <c r="C20" s="336"/>
      <c r="D20" s="354"/>
      <c r="E20" s="354"/>
      <c r="F20" s="354"/>
      <c r="G20" s="550">
        <f t="shared" si="6"/>
        <v>0</v>
      </c>
      <c r="H20" s="554"/>
      <c r="I20" s="554"/>
      <c r="J20" s="550">
        <f t="shared" si="7"/>
        <v>0</v>
      </c>
      <c r="K20" s="554"/>
      <c r="L20" s="554"/>
      <c r="M20" s="554"/>
      <c r="N20" s="550">
        <f t="shared" si="2"/>
        <v>0</v>
      </c>
      <c r="O20" s="554"/>
      <c r="P20" s="554"/>
      <c r="Q20" s="550">
        <f t="shared" si="3"/>
        <v>0</v>
      </c>
      <c r="R20" s="550">
        <f t="shared" si="8"/>
        <v>0</v>
      </c>
      <c r="S20" s="339"/>
      <c r="T20" s="339"/>
      <c r="U20" s="339"/>
      <c r="V20" s="339"/>
      <c r="W20" s="339"/>
      <c r="X20" s="339"/>
      <c r="Y20" s="339"/>
      <c r="Z20" s="339"/>
      <c r="AA20" s="339"/>
      <c r="AB20" s="339"/>
    </row>
    <row r="21" spans="1:28" ht="12">
      <c r="A21" s="335" t="s">
        <v>541</v>
      </c>
      <c r="B21" s="335" t="s">
        <v>575</v>
      </c>
      <c r="C21" s="336" t="s">
        <v>576</v>
      </c>
      <c r="D21" s="337"/>
      <c r="E21" s="337"/>
      <c r="F21" s="337"/>
      <c r="G21" s="550">
        <f t="shared" si="6"/>
        <v>0</v>
      </c>
      <c r="H21" s="551"/>
      <c r="I21" s="551"/>
      <c r="J21" s="550">
        <f t="shared" si="7"/>
        <v>0</v>
      </c>
      <c r="K21" s="551"/>
      <c r="L21" s="551"/>
      <c r="M21" s="551"/>
      <c r="N21" s="550">
        <f t="shared" si="2"/>
        <v>0</v>
      </c>
      <c r="O21" s="551"/>
      <c r="P21" s="551"/>
      <c r="Q21" s="550">
        <f t="shared" si="3"/>
        <v>0</v>
      </c>
      <c r="R21" s="550">
        <f t="shared" si="8"/>
        <v>0</v>
      </c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8" ht="12">
      <c r="A22" s="335" t="s">
        <v>544</v>
      </c>
      <c r="B22" s="335" t="s">
        <v>577</v>
      </c>
      <c r="C22" s="336" t="s">
        <v>578</v>
      </c>
      <c r="D22" s="337">
        <v>10</v>
      </c>
      <c r="E22" s="337"/>
      <c r="F22" s="337"/>
      <c r="G22" s="550">
        <f t="shared" si="6"/>
        <v>10</v>
      </c>
      <c r="H22" s="551"/>
      <c r="I22" s="551"/>
      <c r="J22" s="550">
        <f t="shared" si="7"/>
        <v>10</v>
      </c>
      <c r="K22" s="551">
        <v>10</v>
      </c>
      <c r="L22" s="551"/>
      <c r="M22" s="551"/>
      <c r="N22" s="550">
        <f t="shared" si="2"/>
        <v>10</v>
      </c>
      <c r="O22" s="551"/>
      <c r="P22" s="551"/>
      <c r="Q22" s="550">
        <f t="shared" si="3"/>
        <v>10</v>
      </c>
      <c r="R22" s="550">
        <f t="shared" si="8"/>
        <v>0</v>
      </c>
      <c r="S22" s="339"/>
      <c r="T22" s="339"/>
      <c r="U22" s="339"/>
      <c r="V22" s="339"/>
      <c r="W22" s="339"/>
      <c r="X22" s="339"/>
      <c r="Y22" s="339"/>
      <c r="Z22" s="339"/>
      <c r="AA22" s="339"/>
      <c r="AB22" s="339"/>
    </row>
    <row r="23" spans="1:28" ht="12">
      <c r="A23" s="341" t="s">
        <v>547</v>
      </c>
      <c r="B23" s="341" t="s">
        <v>579</v>
      </c>
      <c r="C23" s="336" t="s">
        <v>580</v>
      </c>
      <c r="D23" s="337"/>
      <c r="E23" s="337"/>
      <c r="F23" s="337"/>
      <c r="G23" s="550">
        <f t="shared" si="6"/>
        <v>0</v>
      </c>
      <c r="H23" s="551"/>
      <c r="I23" s="551"/>
      <c r="J23" s="550">
        <f t="shared" si="7"/>
        <v>0</v>
      </c>
      <c r="K23" s="551"/>
      <c r="L23" s="551"/>
      <c r="M23" s="551"/>
      <c r="N23" s="550">
        <f t="shared" si="2"/>
        <v>0</v>
      </c>
      <c r="O23" s="551"/>
      <c r="P23" s="551"/>
      <c r="Q23" s="550">
        <f t="shared" si="3"/>
        <v>0</v>
      </c>
      <c r="R23" s="550">
        <f t="shared" si="8"/>
        <v>0</v>
      </c>
      <c r="S23" s="339"/>
      <c r="T23" s="339"/>
      <c r="U23" s="339"/>
      <c r="V23" s="339"/>
      <c r="W23" s="339"/>
      <c r="X23" s="339"/>
      <c r="Y23" s="339"/>
      <c r="Z23" s="339"/>
      <c r="AA23" s="339"/>
      <c r="AB23" s="339"/>
    </row>
    <row r="24" spans="1:28" ht="12">
      <c r="A24" s="335" t="s">
        <v>550</v>
      </c>
      <c r="B24" s="355" t="s">
        <v>563</v>
      </c>
      <c r="C24" s="336" t="s">
        <v>581</v>
      </c>
      <c r="D24" s="337">
        <v>16</v>
      </c>
      <c r="E24" s="337"/>
      <c r="F24" s="337"/>
      <c r="G24" s="550">
        <f t="shared" si="6"/>
        <v>16</v>
      </c>
      <c r="H24" s="551"/>
      <c r="I24" s="551"/>
      <c r="J24" s="550">
        <f t="shared" si="7"/>
        <v>16</v>
      </c>
      <c r="K24" s="551">
        <v>9</v>
      </c>
      <c r="L24" s="551">
        <v>1</v>
      </c>
      <c r="M24" s="551"/>
      <c r="N24" s="550">
        <f t="shared" si="2"/>
        <v>10</v>
      </c>
      <c r="O24" s="551"/>
      <c r="P24" s="551"/>
      <c r="Q24" s="550">
        <f t="shared" si="3"/>
        <v>10</v>
      </c>
      <c r="R24" s="550">
        <f t="shared" si="8"/>
        <v>6</v>
      </c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8" ht="12">
      <c r="A25" s="335"/>
      <c r="B25" s="347" t="s">
        <v>582</v>
      </c>
      <c r="C25" s="356" t="s">
        <v>583</v>
      </c>
      <c r="D25" s="549">
        <f>SUM(D21:D24)</f>
        <v>26</v>
      </c>
      <c r="E25" s="549">
        <f aca="true" t="shared" si="9" ref="E25:R25">SUM(E21:E24)</f>
        <v>0</v>
      </c>
      <c r="F25" s="549">
        <f t="shared" si="9"/>
        <v>0</v>
      </c>
      <c r="G25" s="549">
        <f t="shared" si="9"/>
        <v>26</v>
      </c>
      <c r="H25" s="549">
        <f t="shared" si="9"/>
        <v>0</v>
      </c>
      <c r="I25" s="549">
        <f t="shared" si="9"/>
        <v>0</v>
      </c>
      <c r="J25" s="549">
        <f t="shared" si="9"/>
        <v>26</v>
      </c>
      <c r="K25" s="549">
        <f t="shared" si="9"/>
        <v>19</v>
      </c>
      <c r="L25" s="549">
        <f t="shared" si="9"/>
        <v>1</v>
      </c>
      <c r="M25" s="549">
        <f t="shared" si="9"/>
        <v>0</v>
      </c>
      <c r="N25" s="549">
        <f t="shared" si="9"/>
        <v>20</v>
      </c>
      <c r="O25" s="549">
        <f t="shared" si="9"/>
        <v>0</v>
      </c>
      <c r="P25" s="549">
        <f t="shared" si="9"/>
        <v>0</v>
      </c>
      <c r="Q25" s="549">
        <f t="shared" si="9"/>
        <v>20</v>
      </c>
      <c r="R25" s="549">
        <f t="shared" si="9"/>
        <v>6</v>
      </c>
      <c r="S25" s="339"/>
      <c r="T25" s="339"/>
      <c r="U25" s="339"/>
      <c r="V25" s="339"/>
      <c r="W25" s="339"/>
      <c r="X25" s="339"/>
      <c r="Y25" s="339"/>
      <c r="Z25" s="339"/>
      <c r="AA25" s="339"/>
      <c r="AB25" s="339"/>
    </row>
    <row r="26" spans="1:18" ht="24" customHeight="1">
      <c r="A26" s="353" t="s">
        <v>584</v>
      </c>
      <c r="B26" s="357" t="s">
        <v>585</v>
      </c>
      <c r="C26" s="358"/>
      <c r="D26" s="359"/>
      <c r="E26" s="359"/>
      <c r="F26" s="359"/>
      <c r="G26" s="360"/>
      <c r="H26" s="361"/>
      <c r="I26" s="361"/>
      <c r="J26" s="360"/>
      <c r="K26" s="361"/>
      <c r="L26" s="361"/>
      <c r="M26" s="361"/>
      <c r="N26" s="360"/>
      <c r="O26" s="361"/>
      <c r="P26" s="361"/>
      <c r="Q26" s="360"/>
      <c r="R26" s="362"/>
    </row>
    <row r="27" spans="1:28" ht="12">
      <c r="A27" s="335" t="s">
        <v>541</v>
      </c>
      <c r="B27" s="363" t="s">
        <v>586</v>
      </c>
      <c r="C27" s="364" t="s">
        <v>587</v>
      </c>
      <c r="D27" s="555">
        <f>SUM(D28:D31)</f>
        <v>7</v>
      </c>
      <c r="E27" s="555">
        <f>SUM(E28:E31)</f>
        <v>0</v>
      </c>
      <c r="F27" s="555">
        <f>SUM(F28:F31)</f>
        <v>0</v>
      </c>
      <c r="G27" s="550">
        <f>D27+E27-F27</f>
        <v>7</v>
      </c>
      <c r="H27" s="555">
        <f>SUM(H28:H31)</f>
        <v>0</v>
      </c>
      <c r="I27" s="555">
        <f>SUM(I28:I31)</f>
        <v>0</v>
      </c>
      <c r="J27" s="550">
        <f>G27+H27-I27</f>
        <v>7</v>
      </c>
      <c r="K27" s="555">
        <f>SUM(K28:K31)</f>
        <v>0</v>
      </c>
      <c r="L27" s="555">
        <f>SUM(L28:L31)</f>
        <v>0</v>
      </c>
      <c r="M27" s="555">
        <f>SUM(M28:M31)</f>
        <v>0</v>
      </c>
      <c r="N27" s="550">
        <f aca="true" t="shared" si="10" ref="N27:N37">K27+L27-M27</f>
        <v>0</v>
      </c>
      <c r="O27" s="555">
        <f>SUM(O28:O31)</f>
        <v>0</v>
      </c>
      <c r="P27" s="555">
        <f>SUM(P28:P31)</f>
        <v>0</v>
      </c>
      <c r="Q27" s="550">
        <f aca="true" t="shared" si="11" ref="Q27:Q37">N27+O27-P27</f>
        <v>0</v>
      </c>
      <c r="R27" s="550">
        <f>J27-Q27</f>
        <v>7</v>
      </c>
      <c r="S27" s="339"/>
      <c r="T27" s="339"/>
      <c r="U27" s="339"/>
      <c r="V27" s="339"/>
      <c r="W27" s="339"/>
      <c r="X27" s="339"/>
      <c r="Y27" s="339"/>
      <c r="Z27" s="339"/>
      <c r="AA27" s="339"/>
      <c r="AB27" s="339"/>
    </row>
    <row r="28" spans="1:28" ht="12">
      <c r="A28" s="335"/>
      <c r="B28" s="335" t="s">
        <v>109</v>
      </c>
      <c r="C28" s="336" t="s">
        <v>588</v>
      </c>
      <c r="D28" s="337">
        <v>7</v>
      </c>
      <c r="E28" s="337"/>
      <c r="F28" s="337"/>
      <c r="G28" s="550">
        <f aca="true" t="shared" si="12" ref="G28:G37">D28+E28-F28</f>
        <v>7</v>
      </c>
      <c r="H28" s="338"/>
      <c r="I28" s="338"/>
      <c r="J28" s="550">
        <f aca="true" t="shared" si="13" ref="J28:J37">G28+H28-I28</f>
        <v>7</v>
      </c>
      <c r="K28" s="365"/>
      <c r="L28" s="365"/>
      <c r="M28" s="365"/>
      <c r="N28" s="550">
        <f t="shared" si="10"/>
        <v>0</v>
      </c>
      <c r="O28" s="365"/>
      <c r="P28" s="365"/>
      <c r="Q28" s="550">
        <f t="shared" si="11"/>
        <v>0</v>
      </c>
      <c r="R28" s="550">
        <f aca="true" t="shared" si="14" ref="R28:R37">J28-Q28</f>
        <v>7</v>
      </c>
      <c r="S28" s="339"/>
      <c r="T28" s="339"/>
      <c r="U28" s="339"/>
      <c r="V28" s="339"/>
      <c r="W28" s="339"/>
      <c r="X28" s="339"/>
      <c r="Y28" s="339"/>
      <c r="Z28" s="339"/>
      <c r="AA28" s="339"/>
      <c r="AB28" s="339"/>
    </row>
    <row r="29" spans="1:28" ht="12">
      <c r="A29" s="335"/>
      <c r="B29" s="335" t="s">
        <v>111</v>
      </c>
      <c r="C29" s="336" t="s">
        <v>589</v>
      </c>
      <c r="D29" s="337"/>
      <c r="E29" s="337"/>
      <c r="F29" s="337"/>
      <c r="G29" s="550">
        <f t="shared" si="12"/>
        <v>0</v>
      </c>
      <c r="H29" s="365"/>
      <c r="I29" s="365"/>
      <c r="J29" s="550">
        <f t="shared" si="13"/>
        <v>0</v>
      </c>
      <c r="K29" s="365"/>
      <c r="L29" s="365"/>
      <c r="M29" s="365"/>
      <c r="N29" s="550">
        <f t="shared" si="10"/>
        <v>0</v>
      </c>
      <c r="O29" s="365"/>
      <c r="P29" s="365"/>
      <c r="Q29" s="550">
        <f t="shared" si="11"/>
        <v>0</v>
      </c>
      <c r="R29" s="550">
        <f t="shared" si="14"/>
        <v>0</v>
      </c>
      <c r="S29" s="339"/>
      <c r="T29" s="339"/>
      <c r="U29" s="339"/>
      <c r="V29" s="339"/>
      <c r="W29" s="339"/>
      <c r="X29" s="339"/>
      <c r="Y29" s="339"/>
      <c r="Z29" s="339"/>
      <c r="AA29" s="339"/>
      <c r="AB29" s="339"/>
    </row>
    <row r="30" spans="1:28" ht="12">
      <c r="A30" s="335"/>
      <c r="B30" s="335" t="s">
        <v>115</v>
      </c>
      <c r="C30" s="336" t="s">
        <v>590</v>
      </c>
      <c r="D30" s="337"/>
      <c r="E30" s="337"/>
      <c r="F30" s="337"/>
      <c r="G30" s="550">
        <f t="shared" si="12"/>
        <v>0</v>
      </c>
      <c r="H30" s="365"/>
      <c r="I30" s="365"/>
      <c r="J30" s="550">
        <f t="shared" si="13"/>
        <v>0</v>
      </c>
      <c r="K30" s="365"/>
      <c r="L30" s="365"/>
      <c r="M30" s="365"/>
      <c r="N30" s="550">
        <f t="shared" si="10"/>
        <v>0</v>
      </c>
      <c r="O30" s="365"/>
      <c r="P30" s="365"/>
      <c r="Q30" s="550">
        <f t="shared" si="11"/>
        <v>0</v>
      </c>
      <c r="R30" s="550">
        <f t="shared" si="14"/>
        <v>0</v>
      </c>
      <c r="S30" s="339"/>
      <c r="T30" s="339"/>
      <c r="U30" s="339"/>
      <c r="V30" s="339"/>
      <c r="W30" s="339"/>
      <c r="X30" s="339"/>
      <c r="Y30" s="339"/>
      <c r="Z30" s="339"/>
      <c r="AA30" s="339"/>
      <c r="AB30" s="339"/>
    </row>
    <row r="31" spans="1:28" ht="12">
      <c r="A31" s="335"/>
      <c r="B31" s="335" t="s">
        <v>116</v>
      </c>
      <c r="C31" s="336" t="s">
        <v>591</v>
      </c>
      <c r="D31" s="337"/>
      <c r="E31" s="337"/>
      <c r="F31" s="337"/>
      <c r="G31" s="550">
        <f t="shared" si="12"/>
        <v>0</v>
      </c>
      <c r="H31" s="365"/>
      <c r="I31" s="365"/>
      <c r="J31" s="550">
        <f t="shared" si="13"/>
        <v>0</v>
      </c>
      <c r="K31" s="365"/>
      <c r="L31" s="365"/>
      <c r="M31" s="365"/>
      <c r="N31" s="550">
        <f t="shared" si="10"/>
        <v>0</v>
      </c>
      <c r="O31" s="365"/>
      <c r="P31" s="365"/>
      <c r="Q31" s="550">
        <f t="shared" si="11"/>
        <v>0</v>
      </c>
      <c r="R31" s="550">
        <f t="shared" si="14"/>
        <v>0</v>
      </c>
      <c r="S31" s="339"/>
      <c r="T31" s="339"/>
      <c r="U31" s="339"/>
      <c r="V31" s="339"/>
      <c r="W31" s="339"/>
      <c r="X31" s="339"/>
      <c r="Y31" s="339"/>
      <c r="Z31" s="339"/>
      <c r="AA31" s="339"/>
      <c r="AB31" s="339"/>
    </row>
    <row r="32" spans="1:28" ht="24">
      <c r="A32" s="335" t="s">
        <v>544</v>
      </c>
      <c r="B32" s="363" t="s">
        <v>592</v>
      </c>
      <c r="C32" s="336" t="s">
        <v>593</v>
      </c>
      <c r="D32" s="354">
        <f>SUM(D33:D37)</f>
        <v>0</v>
      </c>
      <c r="E32" s="354">
        <f>SUM(E33:E37)</f>
        <v>0</v>
      </c>
      <c r="F32" s="354">
        <f>SUM(F33:F37)</f>
        <v>0</v>
      </c>
      <c r="G32" s="550">
        <f t="shared" si="12"/>
        <v>0</v>
      </c>
      <c r="H32" s="354">
        <f>SUM(H33:H37)</f>
        <v>0</v>
      </c>
      <c r="I32" s="354">
        <f>SUM(I33:I37)</f>
        <v>0</v>
      </c>
      <c r="J32" s="550">
        <f t="shared" si="13"/>
        <v>0</v>
      </c>
      <c r="K32" s="354">
        <f>SUM(K33:K37)</f>
        <v>0</v>
      </c>
      <c r="L32" s="354">
        <f>SUM(L33:L37)</f>
        <v>0</v>
      </c>
      <c r="M32" s="354">
        <f>SUM(M33:M37)</f>
        <v>0</v>
      </c>
      <c r="N32" s="550">
        <f t="shared" si="10"/>
        <v>0</v>
      </c>
      <c r="O32" s="354">
        <f>SUM(O33:O37)</f>
        <v>0</v>
      </c>
      <c r="P32" s="354">
        <f>SUM(P33:P37)</f>
        <v>0</v>
      </c>
      <c r="Q32" s="550">
        <f t="shared" si="11"/>
        <v>0</v>
      </c>
      <c r="R32" s="550">
        <f t="shared" si="14"/>
        <v>0</v>
      </c>
      <c r="S32" s="339"/>
      <c r="T32" s="339"/>
      <c r="U32" s="339"/>
      <c r="V32" s="339"/>
      <c r="W32" s="339"/>
      <c r="X32" s="339"/>
      <c r="Y32" s="339"/>
      <c r="Z32" s="339"/>
      <c r="AA32" s="339"/>
      <c r="AB32" s="339"/>
    </row>
    <row r="33" spans="1:28" ht="12">
      <c r="A33" s="335"/>
      <c r="B33" s="366" t="s">
        <v>121</v>
      </c>
      <c r="C33" s="336" t="s">
        <v>594</v>
      </c>
      <c r="D33" s="337"/>
      <c r="E33" s="337"/>
      <c r="F33" s="337"/>
      <c r="G33" s="550">
        <f t="shared" si="12"/>
        <v>0</v>
      </c>
      <c r="H33" s="365"/>
      <c r="I33" s="365"/>
      <c r="J33" s="550">
        <f t="shared" si="13"/>
        <v>0</v>
      </c>
      <c r="K33" s="365"/>
      <c r="L33" s="365"/>
      <c r="M33" s="365"/>
      <c r="N33" s="550">
        <f t="shared" si="10"/>
        <v>0</v>
      </c>
      <c r="O33" s="365"/>
      <c r="P33" s="365"/>
      <c r="Q33" s="550">
        <f t="shared" si="11"/>
        <v>0</v>
      </c>
      <c r="R33" s="550">
        <f t="shared" si="14"/>
        <v>0</v>
      </c>
      <c r="S33" s="339"/>
      <c r="T33" s="339"/>
      <c r="U33" s="339"/>
      <c r="V33" s="339"/>
      <c r="W33" s="339"/>
      <c r="X33" s="339"/>
      <c r="Y33" s="339"/>
      <c r="Z33" s="339"/>
      <c r="AA33" s="339"/>
      <c r="AB33" s="339"/>
    </row>
    <row r="34" spans="1:28" ht="12">
      <c r="A34" s="335"/>
      <c r="B34" s="366" t="s">
        <v>595</v>
      </c>
      <c r="C34" s="336" t="s">
        <v>596</v>
      </c>
      <c r="D34" s="337"/>
      <c r="E34" s="337"/>
      <c r="F34" s="337"/>
      <c r="G34" s="550">
        <f t="shared" si="12"/>
        <v>0</v>
      </c>
      <c r="H34" s="365"/>
      <c r="I34" s="365"/>
      <c r="J34" s="550">
        <f t="shared" si="13"/>
        <v>0</v>
      </c>
      <c r="K34" s="365"/>
      <c r="L34" s="365"/>
      <c r="M34" s="365"/>
      <c r="N34" s="550">
        <f t="shared" si="10"/>
        <v>0</v>
      </c>
      <c r="O34" s="365"/>
      <c r="P34" s="365"/>
      <c r="Q34" s="550">
        <f t="shared" si="11"/>
        <v>0</v>
      </c>
      <c r="R34" s="550">
        <f t="shared" si="14"/>
        <v>0</v>
      </c>
      <c r="S34" s="339"/>
      <c r="T34" s="339"/>
      <c r="U34" s="339"/>
      <c r="V34" s="339"/>
      <c r="W34" s="339"/>
      <c r="X34" s="339"/>
      <c r="Y34" s="339"/>
      <c r="Z34" s="339"/>
      <c r="AA34" s="339"/>
      <c r="AB34" s="339"/>
    </row>
    <row r="35" spans="1:28" ht="12">
      <c r="A35" s="335"/>
      <c r="B35" s="366" t="s">
        <v>597</v>
      </c>
      <c r="C35" s="336" t="s">
        <v>598</v>
      </c>
      <c r="D35" s="337"/>
      <c r="E35" s="337"/>
      <c r="F35" s="337"/>
      <c r="G35" s="550">
        <f t="shared" si="12"/>
        <v>0</v>
      </c>
      <c r="H35" s="365"/>
      <c r="I35" s="365"/>
      <c r="J35" s="550">
        <f t="shared" si="13"/>
        <v>0</v>
      </c>
      <c r="K35" s="365"/>
      <c r="L35" s="365"/>
      <c r="M35" s="365"/>
      <c r="N35" s="550">
        <f t="shared" si="10"/>
        <v>0</v>
      </c>
      <c r="O35" s="365"/>
      <c r="P35" s="365"/>
      <c r="Q35" s="550">
        <f t="shared" si="11"/>
        <v>0</v>
      </c>
      <c r="R35" s="550">
        <f t="shared" si="14"/>
        <v>0</v>
      </c>
      <c r="S35" s="339"/>
      <c r="T35" s="339"/>
      <c r="U35" s="339"/>
      <c r="V35" s="339"/>
      <c r="W35" s="339"/>
      <c r="X35" s="339"/>
      <c r="Y35" s="339"/>
      <c r="Z35" s="339"/>
      <c r="AA35" s="339"/>
      <c r="AB35" s="339"/>
    </row>
    <row r="36" spans="1:28" ht="24">
      <c r="A36" s="335"/>
      <c r="B36" s="366" t="s">
        <v>599</v>
      </c>
      <c r="C36" s="336" t="s">
        <v>600</v>
      </c>
      <c r="D36" s="337"/>
      <c r="E36" s="337"/>
      <c r="F36" s="337"/>
      <c r="G36" s="550">
        <f t="shared" si="12"/>
        <v>0</v>
      </c>
      <c r="H36" s="365"/>
      <c r="I36" s="365"/>
      <c r="J36" s="550">
        <f t="shared" si="13"/>
        <v>0</v>
      </c>
      <c r="K36" s="365"/>
      <c r="L36" s="365"/>
      <c r="M36" s="365"/>
      <c r="N36" s="550">
        <f t="shared" si="10"/>
        <v>0</v>
      </c>
      <c r="O36" s="365"/>
      <c r="P36" s="365"/>
      <c r="Q36" s="550">
        <f t="shared" si="11"/>
        <v>0</v>
      </c>
      <c r="R36" s="550">
        <f t="shared" si="14"/>
        <v>0</v>
      </c>
      <c r="S36" s="339"/>
      <c r="T36" s="339"/>
      <c r="U36" s="339"/>
      <c r="V36" s="339"/>
      <c r="W36" s="339"/>
      <c r="X36" s="339"/>
      <c r="Y36" s="339"/>
      <c r="Z36" s="339"/>
      <c r="AA36" s="339"/>
      <c r="AB36" s="339"/>
    </row>
    <row r="37" spans="1:28" ht="12">
      <c r="A37" s="335" t="s">
        <v>547</v>
      </c>
      <c r="B37" s="366" t="s">
        <v>563</v>
      </c>
      <c r="C37" s="336" t="s">
        <v>601</v>
      </c>
      <c r="D37" s="337"/>
      <c r="E37" s="337"/>
      <c r="F37" s="337"/>
      <c r="G37" s="550">
        <f t="shared" si="12"/>
        <v>0</v>
      </c>
      <c r="H37" s="365"/>
      <c r="I37" s="365"/>
      <c r="J37" s="550">
        <f t="shared" si="13"/>
        <v>0</v>
      </c>
      <c r="K37" s="365"/>
      <c r="L37" s="365"/>
      <c r="M37" s="365"/>
      <c r="N37" s="550">
        <f t="shared" si="10"/>
        <v>0</v>
      </c>
      <c r="O37" s="365"/>
      <c r="P37" s="365"/>
      <c r="Q37" s="550">
        <f t="shared" si="11"/>
        <v>0</v>
      </c>
      <c r="R37" s="550">
        <f t="shared" si="14"/>
        <v>0</v>
      </c>
      <c r="S37" s="339"/>
      <c r="T37" s="339"/>
      <c r="U37" s="339"/>
      <c r="V37" s="339"/>
      <c r="W37" s="339"/>
      <c r="X37" s="339"/>
      <c r="Y37" s="339"/>
      <c r="Z37" s="339"/>
      <c r="AA37" s="339"/>
      <c r="AB37" s="339"/>
    </row>
    <row r="38" spans="1:28" ht="12">
      <c r="A38" s="335"/>
      <c r="B38" s="347" t="s">
        <v>602</v>
      </c>
      <c r="C38" s="348" t="s">
        <v>603</v>
      </c>
      <c r="D38" s="548">
        <f>D27+D32</f>
        <v>7</v>
      </c>
      <c r="E38" s="548">
        <f aca="true" t="shared" si="15" ref="E38:R38">E27+E32</f>
        <v>0</v>
      </c>
      <c r="F38" s="548">
        <f t="shared" si="15"/>
        <v>0</v>
      </c>
      <c r="G38" s="548">
        <f t="shared" si="15"/>
        <v>7</v>
      </c>
      <c r="H38" s="548">
        <f t="shared" si="15"/>
        <v>0</v>
      </c>
      <c r="I38" s="548">
        <f t="shared" si="15"/>
        <v>0</v>
      </c>
      <c r="J38" s="548">
        <f t="shared" si="15"/>
        <v>7</v>
      </c>
      <c r="K38" s="548">
        <f t="shared" si="15"/>
        <v>0</v>
      </c>
      <c r="L38" s="548">
        <f t="shared" si="15"/>
        <v>0</v>
      </c>
      <c r="M38" s="548">
        <f t="shared" si="15"/>
        <v>0</v>
      </c>
      <c r="N38" s="548">
        <f t="shared" si="15"/>
        <v>0</v>
      </c>
      <c r="O38" s="548">
        <f t="shared" si="15"/>
        <v>0</v>
      </c>
      <c r="P38" s="548">
        <f t="shared" si="15"/>
        <v>0</v>
      </c>
      <c r="Q38" s="548">
        <f t="shared" si="15"/>
        <v>0</v>
      </c>
      <c r="R38" s="548">
        <f t="shared" si="15"/>
        <v>7</v>
      </c>
      <c r="S38" s="339"/>
      <c r="T38" s="339"/>
      <c r="U38" s="339"/>
      <c r="V38" s="339"/>
      <c r="W38" s="339"/>
      <c r="X38" s="339"/>
      <c r="Y38" s="339"/>
      <c r="Z38" s="339"/>
      <c r="AA38" s="339"/>
      <c r="AB38" s="339"/>
    </row>
    <row r="39" spans="1:28" s="368" customFormat="1" ht="12">
      <c r="A39" s="349" t="s">
        <v>604</v>
      </c>
      <c r="B39" s="349" t="s">
        <v>605</v>
      </c>
      <c r="C39" s="348" t="s">
        <v>606</v>
      </c>
      <c r="D39" s="337"/>
      <c r="E39" s="337"/>
      <c r="F39" s="337"/>
      <c r="G39" s="550">
        <f>D39+E39-F39</f>
        <v>0</v>
      </c>
      <c r="H39" s="365"/>
      <c r="I39" s="365"/>
      <c r="J39" s="550">
        <f>G39+H39-I39</f>
        <v>0</v>
      </c>
      <c r="K39" s="365"/>
      <c r="L39" s="365"/>
      <c r="M39" s="365"/>
      <c r="N39" s="550">
        <f>K39+L39-M39</f>
        <v>0</v>
      </c>
      <c r="O39" s="365"/>
      <c r="P39" s="365"/>
      <c r="Q39" s="550">
        <f>N39+O39-P39</f>
        <v>0</v>
      </c>
      <c r="R39" s="550">
        <f>J39-Q39</f>
        <v>0</v>
      </c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12">
      <c r="A40" s="335"/>
      <c r="B40" s="349" t="s">
        <v>607</v>
      </c>
      <c r="C40" s="369" t="s">
        <v>608</v>
      </c>
      <c r="D40" s="370">
        <f>D17+D18+D19+D25+D38+D39</f>
        <v>6421</v>
      </c>
      <c r="E40" s="370">
        <f aca="true" t="shared" si="16" ref="E40:R40">E17+E18+E19+E25+E38+E39</f>
        <v>14</v>
      </c>
      <c r="F40" s="370">
        <f t="shared" si="16"/>
        <v>173</v>
      </c>
      <c r="G40" s="370">
        <f t="shared" si="16"/>
        <v>6262</v>
      </c>
      <c r="H40" s="370">
        <f t="shared" si="16"/>
        <v>0</v>
      </c>
      <c r="I40" s="370">
        <f t="shared" si="16"/>
        <v>0</v>
      </c>
      <c r="J40" s="370">
        <f t="shared" si="16"/>
        <v>6262</v>
      </c>
      <c r="K40" s="370">
        <f t="shared" si="16"/>
        <v>2028</v>
      </c>
      <c r="L40" s="370">
        <f t="shared" si="16"/>
        <v>83</v>
      </c>
      <c r="M40" s="370">
        <f t="shared" si="16"/>
        <v>173</v>
      </c>
      <c r="N40" s="370">
        <f t="shared" si="16"/>
        <v>1938</v>
      </c>
      <c r="O40" s="370">
        <f t="shared" si="16"/>
        <v>0</v>
      </c>
      <c r="P40" s="370">
        <f t="shared" si="16"/>
        <v>0</v>
      </c>
      <c r="Q40" s="370">
        <f t="shared" si="16"/>
        <v>1938</v>
      </c>
      <c r="R40" s="370">
        <f t="shared" si="16"/>
        <v>4324</v>
      </c>
      <c r="S40" s="339"/>
      <c r="T40" s="339"/>
      <c r="U40" s="339"/>
      <c r="V40" s="339"/>
      <c r="W40" s="339"/>
      <c r="X40" s="339"/>
      <c r="Y40" s="339"/>
      <c r="Z40" s="339"/>
      <c r="AA40" s="339"/>
      <c r="AB40" s="339"/>
    </row>
    <row r="41" spans="1:18" ht="12">
      <c r="A41" s="371"/>
      <c r="B41" s="371"/>
      <c r="C41" s="371"/>
      <c r="D41" s="372"/>
      <c r="E41" s="37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</row>
    <row r="42" spans="1:18" ht="12">
      <c r="A42" s="371"/>
      <c r="B42" s="371" t="s">
        <v>609</v>
      </c>
      <c r="C42" s="371"/>
      <c r="D42" s="374"/>
      <c r="E42" s="374"/>
      <c r="F42" s="374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12">
      <c r="A43" s="371"/>
      <c r="B43" s="371"/>
      <c r="C43" s="371"/>
      <c r="D43" s="374"/>
      <c r="E43" s="374"/>
      <c r="F43" s="374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</row>
    <row r="44" spans="1:18" ht="12">
      <c r="A44" s="371"/>
      <c r="B44" s="376" t="s">
        <v>865</v>
      </c>
      <c r="C44" s="376"/>
      <c r="D44" s="377"/>
      <c r="E44" s="377"/>
      <c r="F44" s="377"/>
      <c r="G44" s="371"/>
      <c r="H44" s="378" t="s">
        <v>855</v>
      </c>
      <c r="I44" s="378"/>
      <c r="J44" s="378"/>
      <c r="K44" s="559"/>
      <c r="L44" s="559"/>
      <c r="M44" s="559"/>
      <c r="N44" s="559"/>
      <c r="O44" s="585" t="s">
        <v>860</v>
      </c>
      <c r="P44" s="586"/>
      <c r="Q44" s="586"/>
      <c r="R44" s="586"/>
    </row>
    <row r="45" spans="1:18" ht="12">
      <c r="A45" s="315"/>
      <c r="B45" s="315"/>
      <c r="C45" s="315"/>
      <c r="D45" s="379"/>
      <c r="E45" s="379"/>
      <c r="F45" s="379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1:18" ht="12">
      <c r="A46" s="315"/>
      <c r="B46" s="315"/>
      <c r="C46" s="315"/>
      <c r="D46" s="379"/>
      <c r="E46" s="379"/>
      <c r="F46" s="379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</row>
    <row r="47" spans="1:18" ht="12">
      <c r="A47" s="315"/>
      <c r="B47" s="315"/>
      <c r="C47" s="315"/>
      <c r="D47" s="379"/>
      <c r="E47" s="379"/>
      <c r="F47" s="379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</row>
    <row r="48" spans="1:18" ht="12">
      <c r="A48" s="315"/>
      <c r="B48" s="315"/>
      <c r="C48" s="315"/>
      <c r="D48" s="379"/>
      <c r="E48" s="379"/>
      <c r="F48" s="379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</row>
    <row r="49" spans="1:18" ht="12">
      <c r="A49" s="315"/>
      <c r="B49" s="315"/>
      <c r="C49" s="315"/>
      <c r="D49" s="379"/>
      <c r="E49" s="379"/>
      <c r="F49" s="379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</row>
    <row r="50" spans="1:18" ht="12">
      <c r="A50" s="315"/>
      <c r="B50" s="315"/>
      <c r="C50" s="315"/>
      <c r="D50" s="379"/>
      <c r="E50" s="379"/>
      <c r="F50" s="379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</row>
    <row r="51" spans="4:6" ht="12">
      <c r="D51" s="345"/>
      <c r="E51" s="345"/>
      <c r="F51" s="345"/>
    </row>
    <row r="52" spans="4:6" ht="12">
      <c r="D52" s="345"/>
      <c r="E52" s="345"/>
      <c r="F52" s="345"/>
    </row>
    <row r="53" spans="4:6" ht="12">
      <c r="D53" s="345"/>
      <c r="E53" s="345"/>
      <c r="F53" s="345"/>
    </row>
    <row r="54" spans="4:6" ht="12">
      <c r="D54" s="345"/>
      <c r="E54" s="345"/>
      <c r="F54" s="345"/>
    </row>
    <row r="55" spans="4:6" ht="12">
      <c r="D55" s="345"/>
      <c r="E55" s="345"/>
      <c r="F55" s="345"/>
    </row>
    <row r="56" spans="4:6" ht="12">
      <c r="D56" s="345"/>
      <c r="E56" s="345"/>
      <c r="F56" s="345"/>
    </row>
    <row r="57" spans="4:6" ht="12">
      <c r="D57" s="345"/>
      <c r="E57" s="345"/>
      <c r="F57" s="345"/>
    </row>
    <row r="58" spans="4:6" ht="12">
      <c r="D58" s="345"/>
      <c r="E58" s="345"/>
      <c r="F58" s="345"/>
    </row>
    <row r="59" spans="4:6" ht="12">
      <c r="D59" s="345"/>
      <c r="E59" s="345"/>
      <c r="F59" s="345"/>
    </row>
    <row r="60" spans="4:6" ht="12">
      <c r="D60" s="345"/>
      <c r="E60" s="345"/>
      <c r="F60" s="345"/>
    </row>
    <row r="61" spans="4:6" ht="12">
      <c r="D61" s="345"/>
      <c r="E61" s="345"/>
      <c r="F61" s="345"/>
    </row>
    <row r="62" spans="4:6" ht="12">
      <c r="D62" s="345"/>
      <c r="E62" s="345"/>
      <c r="F62" s="345"/>
    </row>
    <row r="63" spans="4:6" ht="12">
      <c r="D63" s="345"/>
      <c r="E63" s="345"/>
      <c r="F63" s="345"/>
    </row>
    <row r="64" spans="4:6" ht="12">
      <c r="D64" s="345"/>
      <c r="E64" s="345"/>
      <c r="F64" s="345"/>
    </row>
    <row r="65" spans="4:6" ht="12">
      <c r="D65" s="345"/>
      <c r="E65" s="345"/>
      <c r="F65" s="345"/>
    </row>
    <row r="66" spans="4:6" ht="12">
      <c r="D66" s="345"/>
      <c r="E66" s="345"/>
      <c r="F66" s="345"/>
    </row>
    <row r="67" spans="4:6" ht="12">
      <c r="D67" s="345"/>
      <c r="E67" s="345"/>
      <c r="F67" s="345"/>
    </row>
    <row r="68" spans="5:6" ht="12">
      <c r="E68" s="345"/>
      <c r="F68" s="345"/>
    </row>
    <row r="69" spans="5:6" ht="12">
      <c r="E69" s="345"/>
      <c r="F69" s="345"/>
    </row>
    <row r="70" spans="5:6" ht="12">
      <c r="E70" s="345"/>
      <c r="F70" s="345"/>
    </row>
    <row r="71" spans="5:6" ht="12">
      <c r="E71" s="345"/>
      <c r="F71" s="345"/>
    </row>
    <row r="72" spans="5:6" ht="12">
      <c r="E72" s="345"/>
      <c r="F72" s="345"/>
    </row>
    <row r="73" spans="5:6" ht="12">
      <c r="E73" s="345"/>
      <c r="F73" s="345"/>
    </row>
    <row r="74" spans="5:6" ht="12">
      <c r="E74" s="345"/>
      <c r="F74" s="345"/>
    </row>
    <row r="75" spans="5:6" ht="12">
      <c r="E75" s="345"/>
      <c r="F75" s="345"/>
    </row>
    <row r="76" spans="5:6" ht="12">
      <c r="E76" s="345"/>
      <c r="F76" s="345"/>
    </row>
    <row r="77" spans="5:6" ht="12">
      <c r="E77" s="345"/>
      <c r="F77" s="345"/>
    </row>
    <row r="78" spans="5:6" ht="12">
      <c r="E78" s="345"/>
      <c r="F78" s="345"/>
    </row>
    <row r="79" spans="5:6" ht="12">
      <c r="E79" s="345"/>
      <c r="F79" s="345"/>
    </row>
    <row r="80" spans="5:6" ht="12">
      <c r="E80" s="345"/>
      <c r="F80" s="345"/>
    </row>
    <row r="81" spans="5:6" ht="12">
      <c r="E81" s="345"/>
      <c r="F81" s="345"/>
    </row>
    <row r="82" spans="5:6" ht="12">
      <c r="E82" s="345"/>
      <c r="F82" s="345"/>
    </row>
    <row r="83" spans="5:6" ht="12">
      <c r="E83" s="345"/>
      <c r="F83" s="345"/>
    </row>
    <row r="84" spans="5:6" ht="12">
      <c r="E84" s="345"/>
      <c r="F84" s="345"/>
    </row>
    <row r="85" spans="5:6" ht="12">
      <c r="E85" s="345"/>
      <c r="F85" s="345"/>
    </row>
    <row r="86" spans="5:6" ht="12">
      <c r="E86" s="345"/>
      <c r="F86" s="345"/>
    </row>
    <row r="87" spans="5:6" ht="12">
      <c r="E87" s="345"/>
      <c r="F87" s="345"/>
    </row>
    <row r="88" spans="5:6" ht="12">
      <c r="E88" s="345"/>
      <c r="F88" s="345"/>
    </row>
    <row r="89" spans="5:6" ht="12">
      <c r="E89" s="345"/>
      <c r="F89" s="345"/>
    </row>
    <row r="90" spans="5:6" ht="12">
      <c r="E90" s="345"/>
      <c r="F90" s="345"/>
    </row>
    <row r="91" spans="5:6" ht="12">
      <c r="E91" s="345"/>
      <c r="F91" s="345"/>
    </row>
    <row r="92" spans="5:6" ht="12">
      <c r="E92" s="345"/>
      <c r="F92" s="345"/>
    </row>
    <row r="93" spans="5:6" ht="12">
      <c r="E93" s="345"/>
      <c r="F93" s="345"/>
    </row>
    <row r="94" spans="5:6" ht="12">
      <c r="E94" s="345"/>
      <c r="F94" s="345"/>
    </row>
    <row r="95" spans="5:6" ht="12">
      <c r="E95" s="345"/>
      <c r="F95" s="345"/>
    </row>
    <row r="96" spans="5:6" ht="12">
      <c r="E96" s="345"/>
      <c r="F96" s="345"/>
    </row>
    <row r="97" spans="5:6" ht="12">
      <c r="E97" s="345"/>
      <c r="F97" s="345"/>
    </row>
    <row r="98" spans="5:6" ht="12">
      <c r="E98" s="345"/>
      <c r="F98" s="345"/>
    </row>
    <row r="99" spans="5:6" ht="12">
      <c r="E99" s="345"/>
      <c r="F99" s="345"/>
    </row>
    <row r="100" spans="5:6" ht="12">
      <c r="E100" s="345"/>
      <c r="F100" s="345"/>
    </row>
    <row r="101" spans="5:6" ht="12">
      <c r="E101" s="345"/>
      <c r="F101" s="345"/>
    </row>
    <row r="102" spans="5:6" ht="12">
      <c r="E102" s="345"/>
      <c r="F102" s="345"/>
    </row>
    <row r="103" spans="5:6" ht="12">
      <c r="E103" s="345"/>
      <c r="F103" s="345"/>
    </row>
    <row r="104" spans="5:6" ht="12">
      <c r="E104" s="345"/>
      <c r="F104" s="345"/>
    </row>
    <row r="105" spans="5:6" ht="12">
      <c r="E105" s="345"/>
      <c r="F105" s="345"/>
    </row>
    <row r="106" spans="5:6" ht="12">
      <c r="E106" s="345"/>
      <c r="F106" s="345"/>
    </row>
    <row r="107" spans="5:6" ht="12">
      <c r="E107" s="345"/>
      <c r="F107" s="345"/>
    </row>
    <row r="108" spans="5:6" ht="12">
      <c r="E108" s="345"/>
      <c r="F108" s="345"/>
    </row>
    <row r="109" spans="5:6" ht="12">
      <c r="E109" s="345"/>
      <c r="F109" s="345"/>
    </row>
    <row r="110" spans="5:6" ht="12">
      <c r="E110" s="345"/>
      <c r="F110" s="345"/>
    </row>
    <row r="111" spans="5:6" ht="12">
      <c r="E111" s="345"/>
      <c r="F111" s="345"/>
    </row>
    <row r="112" spans="5:6" ht="12">
      <c r="E112" s="345"/>
      <c r="F112" s="345"/>
    </row>
    <row r="113" spans="5:6" ht="12">
      <c r="E113" s="345"/>
      <c r="F113" s="345"/>
    </row>
    <row r="114" spans="5:6" ht="12">
      <c r="E114" s="345"/>
      <c r="F114" s="345"/>
    </row>
    <row r="115" spans="5:6" ht="12">
      <c r="E115" s="345"/>
      <c r="F115" s="345"/>
    </row>
    <row r="116" spans="5:6" ht="12">
      <c r="E116" s="345"/>
      <c r="F116" s="345"/>
    </row>
    <row r="117" spans="5:6" ht="12">
      <c r="E117" s="345"/>
      <c r="F117" s="345"/>
    </row>
    <row r="118" spans="5:6" ht="12">
      <c r="E118" s="345"/>
      <c r="F118" s="345"/>
    </row>
    <row r="119" spans="5:6" ht="12">
      <c r="E119" s="345"/>
      <c r="F119" s="345"/>
    </row>
    <row r="120" spans="5:6" ht="12">
      <c r="E120" s="345"/>
      <c r="F120" s="345"/>
    </row>
    <row r="121" spans="5:6" ht="12">
      <c r="E121" s="345"/>
      <c r="F121" s="345"/>
    </row>
    <row r="122" spans="5:6" ht="12">
      <c r="E122" s="345"/>
      <c r="F122" s="345"/>
    </row>
    <row r="123" spans="5:6" ht="12">
      <c r="E123" s="345"/>
      <c r="F123" s="345"/>
    </row>
    <row r="124" spans="5:6" ht="12">
      <c r="E124" s="345"/>
      <c r="F124" s="345"/>
    </row>
    <row r="125" spans="5:6" ht="12">
      <c r="E125" s="345"/>
      <c r="F125" s="345"/>
    </row>
    <row r="126" spans="5:6" ht="12">
      <c r="E126" s="345"/>
      <c r="F126" s="345"/>
    </row>
    <row r="127" spans="5:6" ht="12">
      <c r="E127" s="345"/>
      <c r="F127" s="345"/>
    </row>
    <row r="128" spans="5:6" ht="12">
      <c r="E128" s="345"/>
      <c r="F128" s="345"/>
    </row>
    <row r="129" spans="5:6" ht="12">
      <c r="E129" s="345"/>
      <c r="F129" s="345"/>
    </row>
    <row r="130" spans="5:6" ht="12">
      <c r="E130" s="345"/>
      <c r="F130" s="345"/>
    </row>
    <row r="131" spans="5:6" ht="12">
      <c r="E131" s="345"/>
      <c r="F131" s="345"/>
    </row>
    <row r="132" spans="5:6" ht="12">
      <c r="E132" s="345"/>
      <c r="F132" s="345"/>
    </row>
    <row r="133" spans="5:6" ht="12">
      <c r="E133" s="345"/>
      <c r="F133" s="345"/>
    </row>
    <row r="134" spans="5:6" ht="12">
      <c r="E134" s="345"/>
      <c r="F134" s="345"/>
    </row>
    <row r="135" spans="5:6" ht="12">
      <c r="E135" s="345"/>
      <c r="F135" s="345"/>
    </row>
    <row r="136" spans="5:6" ht="12">
      <c r="E136" s="345"/>
      <c r="F136" s="345"/>
    </row>
    <row r="137" spans="5:6" ht="12">
      <c r="E137" s="345"/>
      <c r="F137" s="345"/>
    </row>
    <row r="138" spans="5:6" ht="12">
      <c r="E138" s="345"/>
      <c r="F138" s="345"/>
    </row>
    <row r="139" spans="5:6" ht="12">
      <c r="E139" s="345"/>
      <c r="F139" s="345"/>
    </row>
    <row r="140" spans="5:6" ht="12">
      <c r="E140" s="345"/>
      <c r="F140" s="345"/>
    </row>
    <row r="141" spans="5:6" ht="12">
      <c r="E141" s="345"/>
      <c r="F141" s="345"/>
    </row>
    <row r="142" spans="5:6" ht="12">
      <c r="E142" s="345"/>
      <c r="F142" s="345"/>
    </row>
    <row r="143" spans="5:6" ht="12">
      <c r="E143" s="345"/>
      <c r="F143" s="345"/>
    </row>
    <row r="144" spans="5:6" ht="12">
      <c r="E144" s="345"/>
      <c r="F144" s="345"/>
    </row>
    <row r="145" spans="5:6" ht="12">
      <c r="E145" s="345"/>
      <c r="F145" s="345"/>
    </row>
    <row r="146" spans="5:6" ht="12">
      <c r="E146" s="345"/>
      <c r="F146" s="345"/>
    </row>
    <row r="147" spans="5:6" ht="12">
      <c r="E147" s="345"/>
      <c r="F147" s="345"/>
    </row>
    <row r="148" spans="5:6" ht="12">
      <c r="E148" s="345"/>
      <c r="F148" s="345"/>
    </row>
    <row r="149" spans="5:6" ht="12">
      <c r="E149" s="345"/>
      <c r="F149" s="345"/>
    </row>
    <row r="150" spans="5:6" ht="12">
      <c r="E150" s="345"/>
      <c r="F150" s="345"/>
    </row>
    <row r="151" spans="5:6" ht="12">
      <c r="E151" s="345"/>
      <c r="F151" s="345"/>
    </row>
    <row r="152" spans="5:6" ht="12">
      <c r="E152" s="345"/>
      <c r="F152" s="345"/>
    </row>
    <row r="153" spans="5:6" ht="12">
      <c r="E153" s="345"/>
      <c r="F153" s="345"/>
    </row>
    <row r="154" spans="5:6" ht="12">
      <c r="E154" s="345"/>
      <c r="F154" s="345"/>
    </row>
    <row r="155" spans="5:6" ht="12">
      <c r="E155" s="345"/>
      <c r="F155" s="345"/>
    </row>
    <row r="156" spans="5:6" ht="12">
      <c r="E156" s="345"/>
      <c r="F156" s="345"/>
    </row>
    <row r="157" spans="5:6" ht="12">
      <c r="E157" s="345"/>
      <c r="F157" s="345"/>
    </row>
    <row r="158" spans="5:6" ht="12">
      <c r="E158" s="345"/>
      <c r="F158" s="345"/>
    </row>
    <row r="159" spans="5:6" ht="12">
      <c r="E159" s="345"/>
      <c r="F159" s="345"/>
    </row>
    <row r="160" spans="5:6" ht="12">
      <c r="E160" s="345"/>
      <c r="F160" s="345"/>
    </row>
    <row r="161" spans="5:6" ht="12">
      <c r="E161" s="345"/>
      <c r="F161" s="345"/>
    </row>
    <row r="162" spans="5:6" ht="12">
      <c r="E162" s="345"/>
      <c r="F162" s="345"/>
    </row>
    <row r="163" spans="5:6" ht="12">
      <c r="E163" s="345"/>
      <c r="F163" s="345"/>
    </row>
    <row r="164" spans="5:6" ht="12">
      <c r="E164" s="345"/>
      <c r="F164" s="345"/>
    </row>
    <row r="165" spans="5:6" ht="12">
      <c r="E165" s="345"/>
      <c r="F165" s="345"/>
    </row>
    <row r="166" spans="5:6" ht="12">
      <c r="E166" s="345"/>
      <c r="F166" s="345"/>
    </row>
    <row r="167" spans="5:6" ht="12">
      <c r="E167" s="345"/>
      <c r="F167" s="345"/>
    </row>
    <row r="168" spans="5:6" ht="12">
      <c r="E168" s="345"/>
      <c r="F168" s="345"/>
    </row>
    <row r="169" spans="5:6" ht="12">
      <c r="E169" s="345"/>
      <c r="F169" s="345"/>
    </row>
    <row r="170" spans="5:6" ht="12">
      <c r="E170" s="345"/>
      <c r="F170" s="345"/>
    </row>
    <row r="171" spans="5:6" ht="12">
      <c r="E171" s="345"/>
      <c r="F171" s="345"/>
    </row>
    <row r="172" spans="5:6" ht="12">
      <c r="E172" s="345"/>
      <c r="F172" s="345"/>
    </row>
    <row r="173" spans="5:6" ht="12">
      <c r="E173" s="345"/>
      <c r="F173" s="345"/>
    </row>
    <row r="174" spans="5:6" ht="12">
      <c r="E174" s="345"/>
      <c r="F174" s="345"/>
    </row>
    <row r="175" spans="5:6" ht="12">
      <c r="E175" s="345"/>
      <c r="F175" s="345"/>
    </row>
    <row r="176" spans="5:6" ht="12">
      <c r="E176" s="345"/>
      <c r="F176" s="345"/>
    </row>
    <row r="177" spans="5:6" ht="12">
      <c r="E177" s="345"/>
      <c r="F177" s="345"/>
    </row>
    <row r="178" spans="5:6" ht="12">
      <c r="E178" s="345"/>
      <c r="F178" s="345"/>
    </row>
    <row r="179" spans="5:6" ht="12">
      <c r="E179" s="345"/>
      <c r="F179" s="345"/>
    </row>
    <row r="180" spans="5:6" ht="12">
      <c r="E180" s="345"/>
      <c r="F180" s="345"/>
    </row>
    <row r="181" spans="5:6" ht="12">
      <c r="E181" s="345"/>
      <c r="F181" s="345"/>
    </row>
    <row r="182" spans="5:6" ht="12">
      <c r="E182" s="345"/>
      <c r="F182" s="345"/>
    </row>
    <row r="183" spans="5:6" ht="12">
      <c r="E183" s="345"/>
      <c r="F183" s="345"/>
    </row>
    <row r="184" spans="5:6" ht="12">
      <c r="E184" s="345"/>
      <c r="F184" s="345"/>
    </row>
    <row r="185" spans="5:6" ht="12">
      <c r="E185" s="345"/>
      <c r="F185" s="345"/>
    </row>
    <row r="186" spans="5:6" ht="12">
      <c r="E186" s="345"/>
      <c r="F186" s="345"/>
    </row>
    <row r="187" spans="5:6" ht="12">
      <c r="E187" s="345"/>
      <c r="F187" s="345"/>
    </row>
    <row r="188" spans="5:6" ht="12">
      <c r="E188" s="345"/>
      <c r="F188" s="345"/>
    </row>
    <row r="189" spans="5:6" ht="12">
      <c r="E189" s="345"/>
      <c r="F189" s="345"/>
    </row>
    <row r="190" spans="5:6" ht="12">
      <c r="E190" s="345"/>
      <c r="F190" s="345"/>
    </row>
    <row r="191" spans="5:6" ht="12">
      <c r="E191" s="345"/>
      <c r="F191" s="345"/>
    </row>
    <row r="192" spans="5:6" ht="12">
      <c r="E192" s="345"/>
      <c r="F192" s="345"/>
    </row>
    <row r="193" spans="5:6" ht="12">
      <c r="E193" s="345"/>
      <c r="F193" s="345"/>
    </row>
    <row r="194" spans="5:6" ht="12">
      <c r="E194" s="345"/>
      <c r="F194" s="345"/>
    </row>
    <row r="195" spans="5:6" ht="12">
      <c r="E195" s="345"/>
      <c r="F195" s="345"/>
    </row>
    <row r="196" spans="5:6" ht="12">
      <c r="E196" s="345"/>
      <c r="F196" s="345"/>
    </row>
    <row r="197" spans="5:6" ht="12">
      <c r="E197" s="345"/>
      <c r="F197" s="345"/>
    </row>
    <row r="198" spans="5:6" ht="12">
      <c r="E198" s="345"/>
      <c r="F198" s="345"/>
    </row>
    <row r="199" spans="5:6" ht="12">
      <c r="E199" s="345"/>
      <c r="F199" s="345"/>
    </row>
    <row r="200" spans="5:6" ht="12">
      <c r="E200" s="345"/>
      <c r="F200" s="345"/>
    </row>
    <row r="201" spans="5:6" ht="12">
      <c r="E201" s="345"/>
      <c r="F201" s="345"/>
    </row>
    <row r="202" spans="5:6" ht="12">
      <c r="E202" s="345"/>
      <c r="F202" s="345"/>
    </row>
    <row r="203" spans="5:6" ht="12">
      <c r="E203" s="345"/>
      <c r="F203" s="345"/>
    </row>
    <row r="204" spans="5:6" ht="12">
      <c r="E204" s="345"/>
      <c r="F204" s="345"/>
    </row>
    <row r="205" spans="5:6" ht="12">
      <c r="E205" s="345"/>
      <c r="F205" s="345"/>
    </row>
    <row r="206" spans="5:6" ht="12">
      <c r="E206" s="345"/>
      <c r="F206" s="345"/>
    </row>
    <row r="207" spans="5:6" ht="12">
      <c r="E207" s="345"/>
      <c r="F207" s="345"/>
    </row>
    <row r="208" spans="5:6" ht="12">
      <c r="E208" s="345"/>
      <c r="F208" s="345"/>
    </row>
    <row r="209" spans="5:6" ht="12">
      <c r="E209" s="345"/>
      <c r="F209" s="345"/>
    </row>
    <row r="210" spans="5:6" ht="12">
      <c r="E210" s="345"/>
      <c r="F210" s="345"/>
    </row>
    <row r="211" spans="5:6" ht="12">
      <c r="E211" s="345"/>
      <c r="F211" s="345"/>
    </row>
    <row r="212" spans="5:6" ht="12">
      <c r="E212" s="345"/>
      <c r="F212" s="345"/>
    </row>
    <row r="213" spans="5:6" ht="12">
      <c r="E213" s="345"/>
      <c r="F213" s="345"/>
    </row>
    <row r="214" spans="5:6" ht="12">
      <c r="E214" s="345"/>
      <c r="F214" s="345"/>
    </row>
    <row r="215" spans="5:6" ht="12">
      <c r="E215" s="345"/>
      <c r="F215" s="345"/>
    </row>
    <row r="216" spans="5:6" ht="12">
      <c r="E216" s="345"/>
      <c r="F216" s="345"/>
    </row>
    <row r="217" spans="5:6" ht="12">
      <c r="E217" s="345"/>
      <c r="F217" s="345"/>
    </row>
    <row r="218" spans="5:6" ht="12">
      <c r="E218" s="345"/>
      <c r="F218" s="345"/>
    </row>
    <row r="219" spans="5:6" ht="12">
      <c r="E219" s="345"/>
      <c r="F219" s="345"/>
    </row>
    <row r="220" spans="5:6" ht="12">
      <c r="E220" s="345"/>
      <c r="F220" s="345"/>
    </row>
    <row r="221" spans="5:6" ht="12">
      <c r="E221" s="345"/>
      <c r="F221" s="345"/>
    </row>
    <row r="222" spans="5:6" ht="12">
      <c r="E222" s="345"/>
      <c r="F222" s="345"/>
    </row>
    <row r="223" spans="5:6" ht="12">
      <c r="E223" s="345"/>
      <c r="F223" s="345"/>
    </row>
    <row r="224" spans="5:6" ht="12">
      <c r="E224" s="345"/>
      <c r="F224" s="345"/>
    </row>
    <row r="225" spans="5:6" ht="12">
      <c r="E225" s="345"/>
      <c r="F225" s="345"/>
    </row>
    <row r="226" spans="5:6" ht="12">
      <c r="E226" s="345"/>
      <c r="F226" s="345"/>
    </row>
    <row r="227" spans="5:6" ht="12">
      <c r="E227" s="345"/>
      <c r="F227" s="345"/>
    </row>
    <row r="228" spans="5:6" ht="12">
      <c r="E228" s="345"/>
      <c r="F228" s="345"/>
    </row>
    <row r="229" spans="5:6" ht="12">
      <c r="E229" s="345"/>
      <c r="F229" s="345"/>
    </row>
    <row r="230" spans="5:6" ht="12">
      <c r="E230" s="345"/>
      <c r="F230" s="345"/>
    </row>
    <row r="231" spans="5:6" ht="12">
      <c r="E231" s="345"/>
      <c r="F231" s="345"/>
    </row>
    <row r="232" spans="5:6" ht="12">
      <c r="E232" s="345"/>
      <c r="F232" s="345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C109" sqref="C109:F109"/>
    </sheetView>
  </sheetViews>
  <sheetFormatPr defaultColWidth="9.140625" defaultRowHeight="12.75"/>
  <cols>
    <col min="1" max="1" width="36.28125" style="317" customWidth="1"/>
    <col min="2" max="2" width="9.00390625" style="449" customWidth="1"/>
    <col min="3" max="3" width="19.421875" style="317" customWidth="1"/>
    <col min="4" max="4" width="18.28125" style="317" customWidth="1"/>
    <col min="5" max="5" width="11.28125" style="317" customWidth="1"/>
    <col min="6" max="6" width="12.7109375" style="317" customWidth="1"/>
    <col min="7" max="26" width="9.140625" style="317" hidden="1" customWidth="1"/>
    <col min="27" max="16384" width="9.140625" style="317" customWidth="1"/>
  </cols>
  <sheetData>
    <row r="1" spans="1:6" ht="24" customHeight="1">
      <c r="A1" s="598" t="s">
        <v>610</v>
      </c>
      <c r="B1" s="598"/>
      <c r="C1" s="598"/>
      <c r="D1" s="598"/>
      <c r="E1" s="598"/>
      <c r="F1" s="380"/>
    </row>
    <row r="2" spans="1:6" ht="12">
      <c r="A2" s="381"/>
      <c r="B2" s="382"/>
      <c r="C2" s="383"/>
      <c r="D2" s="339"/>
      <c r="E2" s="384"/>
      <c r="F2" s="385"/>
    </row>
    <row r="3" spans="1:15" ht="13.5" customHeight="1">
      <c r="A3" s="386" t="s">
        <v>380</v>
      </c>
      <c r="B3" s="601" t="s">
        <v>848</v>
      </c>
      <c r="C3" s="602"/>
      <c r="D3" s="123" t="s">
        <v>2</v>
      </c>
      <c r="E3" s="339">
        <v>102003626</v>
      </c>
      <c r="F3" s="387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7</v>
      </c>
      <c r="B4" s="599" t="s">
        <v>861</v>
      </c>
      <c r="C4" s="600"/>
      <c r="D4" s="124" t="s">
        <v>5</v>
      </c>
      <c r="E4" s="339" t="s">
        <v>6</v>
      </c>
      <c r="F4" s="390"/>
      <c r="G4" s="391"/>
      <c r="H4" s="391"/>
      <c r="I4" s="391"/>
      <c r="J4" s="391"/>
      <c r="K4" s="391"/>
      <c r="L4" s="391"/>
      <c r="M4" s="391"/>
      <c r="N4" s="391"/>
      <c r="O4" s="391"/>
    </row>
    <row r="5" spans="1:5" ht="12.75" customHeight="1">
      <c r="A5" s="392" t="s">
        <v>611</v>
      </c>
      <c r="B5" s="393"/>
      <c r="C5" s="394"/>
      <c r="D5" s="339"/>
      <c r="E5" s="395" t="s">
        <v>612</v>
      </c>
    </row>
    <row r="6" spans="1:14" s="327" customFormat="1" ht="24">
      <c r="A6" s="396" t="s">
        <v>460</v>
      </c>
      <c r="B6" s="397" t="s">
        <v>10</v>
      </c>
      <c r="C6" s="398" t="s">
        <v>613</v>
      </c>
      <c r="D6" s="399" t="s">
        <v>614</v>
      </c>
      <c r="E6" s="399"/>
      <c r="F6" s="400"/>
      <c r="G6" s="401"/>
      <c r="H6" s="401"/>
      <c r="I6" s="401"/>
      <c r="J6" s="401"/>
      <c r="K6" s="401"/>
      <c r="L6" s="401"/>
      <c r="M6" s="401"/>
      <c r="N6" s="401"/>
    </row>
    <row r="7" spans="1:15" s="327" customFormat="1" ht="12">
      <c r="A7" s="396"/>
      <c r="B7" s="402"/>
      <c r="C7" s="398"/>
      <c r="D7" s="403" t="s">
        <v>615</v>
      </c>
      <c r="E7" s="404" t="s">
        <v>616</v>
      </c>
      <c r="F7" s="400"/>
      <c r="G7" s="401"/>
      <c r="H7" s="401"/>
      <c r="I7" s="401"/>
      <c r="J7" s="401"/>
      <c r="K7" s="401"/>
      <c r="L7" s="401"/>
      <c r="M7" s="401"/>
      <c r="N7" s="401"/>
      <c r="O7" s="401"/>
    </row>
    <row r="8" spans="1:15" s="327" customFormat="1" ht="12">
      <c r="A8" s="405" t="s">
        <v>16</v>
      </c>
      <c r="B8" s="402" t="s">
        <v>17</v>
      </c>
      <c r="C8" s="405">
        <v>1</v>
      </c>
      <c r="D8" s="405">
        <v>2</v>
      </c>
      <c r="E8" s="405">
        <v>3</v>
      </c>
      <c r="F8" s="400"/>
      <c r="G8" s="401"/>
      <c r="H8" s="401"/>
      <c r="I8" s="401"/>
      <c r="J8" s="401"/>
      <c r="K8" s="401"/>
      <c r="L8" s="401"/>
      <c r="M8" s="401"/>
      <c r="N8" s="401"/>
      <c r="O8" s="401"/>
    </row>
    <row r="9" spans="1:6" ht="12">
      <c r="A9" s="403" t="s">
        <v>617</v>
      </c>
      <c r="B9" s="406" t="s">
        <v>618</v>
      </c>
      <c r="C9" s="407"/>
      <c r="D9" s="407"/>
      <c r="E9" s="408">
        <v>0</v>
      </c>
      <c r="F9" s="409"/>
    </row>
    <row r="10" spans="1:6" ht="12">
      <c r="A10" s="403" t="s">
        <v>619</v>
      </c>
      <c r="B10" s="410"/>
      <c r="C10" s="411"/>
      <c r="D10" s="411"/>
      <c r="E10" s="408"/>
      <c r="F10" s="409"/>
    </row>
    <row r="11" spans="1:15" ht="12">
      <c r="A11" s="412" t="s">
        <v>620</v>
      </c>
      <c r="B11" s="413" t="s">
        <v>621</v>
      </c>
      <c r="C11" s="414">
        <f>SUM(C12:C14)</f>
        <v>0</v>
      </c>
      <c r="D11" s="414">
        <f>SUM(D12:D14)</f>
        <v>0</v>
      </c>
      <c r="E11" s="414">
        <f>SUM(E12:E14)</f>
        <v>0</v>
      </c>
      <c r="F11" s="40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6" ht="12">
      <c r="A12" s="412" t="s">
        <v>622</v>
      </c>
      <c r="B12" s="413" t="s">
        <v>623</v>
      </c>
      <c r="C12" s="407"/>
      <c r="D12" s="407"/>
      <c r="E12" s="414">
        <v>0</v>
      </c>
      <c r="F12" s="409"/>
    </row>
    <row r="13" spans="1:6" ht="12">
      <c r="A13" s="412" t="s">
        <v>624</v>
      </c>
      <c r="B13" s="413" t="s">
        <v>625</v>
      </c>
      <c r="C13" s="407"/>
      <c r="D13" s="407"/>
      <c r="E13" s="414">
        <v>0</v>
      </c>
      <c r="F13" s="409"/>
    </row>
    <row r="14" spans="1:6" ht="12">
      <c r="A14" s="412" t="s">
        <v>626</v>
      </c>
      <c r="B14" s="413" t="s">
        <v>627</v>
      </c>
      <c r="C14" s="407"/>
      <c r="D14" s="407"/>
      <c r="E14" s="414">
        <v>0</v>
      </c>
      <c r="F14" s="409"/>
    </row>
    <row r="15" spans="1:6" ht="12">
      <c r="A15" s="412" t="s">
        <v>628</v>
      </c>
      <c r="B15" s="413" t="s">
        <v>629</v>
      </c>
      <c r="C15" s="407"/>
      <c r="D15" s="407"/>
      <c r="E15" s="414">
        <v>0</v>
      </c>
      <c r="F15" s="409"/>
    </row>
    <row r="16" spans="1:15" ht="12">
      <c r="A16" s="412" t="s">
        <v>630</v>
      </c>
      <c r="B16" s="413" t="s">
        <v>631</v>
      </c>
      <c r="C16" s="414">
        <f>SUM(C17:C18)</f>
        <v>0</v>
      </c>
      <c r="D16" s="414">
        <f>SUM(D17:D18)</f>
        <v>0</v>
      </c>
      <c r="E16" s="414">
        <f>SUM(E17:E18)</f>
        <v>0</v>
      </c>
      <c r="F16" s="409"/>
      <c r="G16" s="339"/>
      <c r="H16" s="339"/>
      <c r="I16" s="339"/>
      <c r="J16" s="339"/>
      <c r="K16" s="339"/>
      <c r="L16" s="339"/>
      <c r="M16" s="339"/>
      <c r="N16" s="339"/>
      <c r="O16" s="339"/>
    </row>
    <row r="17" spans="1:6" ht="12">
      <c r="A17" s="412" t="s">
        <v>632</v>
      </c>
      <c r="B17" s="413" t="s">
        <v>633</v>
      </c>
      <c r="C17" s="407"/>
      <c r="D17" s="407"/>
      <c r="E17" s="414">
        <v>0</v>
      </c>
      <c r="F17" s="409"/>
    </row>
    <row r="18" spans="1:6" ht="12">
      <c r="A18" s="412" t="s">
        <v>626</v>
      </c>
      <c r="B18" s="413" t="s">
        <v>634</v>
      </c>
      <c r="C18" s="407"/>
      <c r="D18" s="407"/>
      <c r="E18" s="414">
        <v>0</v>
      </c>
      <c r="F18" s="409"/>
    </row>
    <row r="19" spans="1:15" ht="12">
      <c r="A19" s="415" t="s">
        <v>635</v>
      </c>
      <c r="B19" s="406" t="s">
        <v>636</v>
      </c>
      <c r="C19" s="411">
        <f>C11+C15+C16</f>
        <v>0</v>
      </c>
      <c r="D19" s="411">
        <f>D11+D15+D16</f>
        <v>0</v>
      </c>
      <c r="E19" s="411">
        <f>E11+E15+E16</f>
        <v>0</v>
      </c>
      <c r="F19" s="409"/>
      <c r="G19" s="339"/>
      <c r="H19" s="339"/>
      <c r="I19" s="339"/>
      <c r="J19" s="339"/>
      <c r="K19" s="339"/>
      <c r="L19" s="339"/>
      <c r="M19" s="339"/>
      <c r="N19" s="339"/>
      <c r="O19" s="339"/>
    </row>
    <row r="20" spans="1:6" ht="12">
      <c r="A20" s="403" t="s">
        <v>637</v>
      </c>
      <c r="B20" s="410"/>
      <c r="C20" s="414"/>
      <c r="D20" s="411"/>
      <c r="E20" s="414">
        <v>0</v>
      </c>
      <c r="F20" s="409"/>
    </row>
    <row r="21" spans="1:6" ht="12">
      <c r="A21" s="412" t="s">
        <v>638</v>
      </c>
      <c r="B21" s="406" t="s">
        <v>639</v>
      </c>
      <c r="C21" s="407"/>
      <c r="D21" s="407"/>
      <c r="E21" s="414">
        <v>0</v>
      </c>
      <c r="F21" s="409"/>
    </row>
    <row r="22" spans="1:6" ht="12">
      <c r="A22" s="412"/>
      <c r="B22" s="410"/>
      <c r="C22" s="414"/>
      <c r="D22" s="411"/>
      <c r="E22" s="414"/>
      <c r="F22" s="409"/>
    </row>
    <row r="23" spans="1:6" ht="12">
      <c r="A23" s="403" t="s">
        <v>640</v>
      </c>
      <c r="B23" s="416"/>
      <c r="C23" s="414"/>
      <c r="D23" s="411"/>
      <c r="E23" s="414"/>
      <c r="F23" s="409"/>
    </row>
    <row r="24" spans="1:15" ht="12">
      <c r="A24" s="412" t="s">
        <v>641</v>
      </c>
      <c r="B24" s="413" t="s">
        <v>642</v>
      </c>
      <c r="C24" s="414">
        <f>SUM(C25:C27)</f>
        <v>394</v>
      </c>
      <c r="D24" s="414">
        <f>SUM(D25:D27)</f>
        <v>0</v>
      </c>
      <c r="E24" s="414">
        <f>SUM(E25:E27)</f>
        <v>394</v>
      </c>
      <c r="F24" s="409"/>
      <c r="G24" s="339"/>
      <c r="H24" s="339"/>
      <c r="I24" s="339"/>
      <c r="J24" s="339"/>
      <c r="K24" s="339"/>
      <c r="L24" s="339"/>
      <c r="M24" s="339"/>
      <c r="N24" s="339"/>
      <c r="O24" s="339"/>
    </row>
    <row r="25" spans="1:6" ht="12">
      <c r="A25" s="412" t="s">
        <v>643</v>
      </c>
      <c r="B25" s="413" t="s">
        <v>644</v>
      </c>
      <c r="C25" s="407">
        <v>0</v>
      </c>
      <c r="D25" s="407"/>
      <c r="E25" s="414">
        <v>0</v>
      </c>
      <c r="F25" s="409"/>
    </row>
    <row r="26" spans="1:6" ht="12">
      <c r="A26" s="412" t="s">
        <v>645</v>
      </c>
      <c r="B26" s="413" t="s">
        <v>646</v>
      </c>
      <c r="C26" s="407">
        <v>0</v>
      </c>
      <c r="D26" s="407">
        <v>0</v>
      </c>
      <c r="E26" s="414">
        <v>0</v>
      </c>
      <c r="F26" s="409"/>
    </row>
    <row r="27" spans="1:6" ht="12">
      <c r="A27" s="412" t="s">
        <v>647</v>
      </c>
      <c r="B27" s="413" t="s">
        <v>648</v>
      </c>
      <c r="C27" s="407">
        <v>394</v>
      </c>
      <c r="D27" s="407">
        <v>0</v>
      </c>
      <c r="E27" s="414">
        <v>394</v>
      </c>
      <c r="F27" s="409"/>
    </row>
    <row r="28" spans="1:6" ht="12">
      <c r="A28" s="412" t="s">
        <v>649</v>
      </c>
      <c r="B28" s="413" t="s">
        <v>650</v>
      </c>
      <c r="C28" s="407">
        <v>332</v>
      </c>
      <c r="D28" s="407">
        <v>332</v>
      </c>
      <c r="E28" s="414">
        <v>0</v>
      </c>
      <c r="F28" s="409"/>
    </row>
    <row r="29" spans="1:6" ht="12">
      <c r="A29" s="412" t="s">
        <v>651</v>
      </c>
      <c r="B29" s="413" t="s">
        <v>652</v>
      </c>
      <c r="C29" s="407">
        <v>1083</v>
      </c>
      <c r="D29" s="407"/>
      <c r="E29" s="414">
        <v>1083</v>
      </c>
      <c r="F29" s="409"/>
    </row>
    <row r="30" spans="1:6" ht="12">
      <c r="A30" s="412" t="s">
        <v>653</v>
      </c>
      <c r="B30" s="413" t="s">
        <v>654</v>
      </c>
      <c r="C30" s="407"/>
      <c r="D30" s="407"/>
      <c r="E30" s="414">
        <v>0</v>
      </c>
      <c r="F30" s="409"/>
    </row>
    <row r="31" spans="1:6" ht="12">
      <c r="A31" s="412" t="s">
        <v>655</v>
      </c>
      <c r="B31" s="413" t="s">
        <v>656</v>
      </c>
      <c r="C31" s="407"/>
      <c r="D31" s="407"/>
      <c r="E31" s="414">
        <v>0</v>
      </c>
      <c r="F31" s="409"/>
    </row>
    <row r="32" spans="1:6" ht="12">
      <c r="A32" s="412" t="s">
        <v>657</v>
      </c>
      <c r="B32" s="413" t="s">
        <v>658</v>
      </c>
      <c r="C32" s="407"/>
      <c r="D32" s="407"/>
      <c r="E32" s="414">
        <v>0</v>
      </c>
      <c r="F32" s="409"/>
    </row>
    <row r="33" spans="1:15" ht="12">
      <c r="A33" s="412" t="s">
        <v>659</v>
      </c>
      <c r="B33" s="413" t="s">
        <v>660</v>
      </c>
      <c r="C33" s="417">
        <v>0</v>
      </c>
      <c r="D33" s="417">
        <v>0</v>
      </c>
      <c r="E33" s="417">
        <v>0</v>
      </c>
      <c r="F33" s="409"/>
      <c r="G33" s="339"/>
      <c r="H33" s="339"/>
      <c r="I33" s="339"/>
      <c r="J33" s="339"/>
      <c r="K33" s="339"/>
      <c r="L33" s="339"/>
      <c r="M33" s="339"/>
      <c r="N33" s="339"/>
      <c r="O33" s="339"/>
    </row>
    <row r="34" spans="1:6" ht="12">
      <c r="A34" s="412" t="s">
        <v>661</v>
      </c>
      <c r="B34" s="413" t="s">
        <v>662</v>
      </c>
      <c r="C34" s="407"/>
      <c r="D34" s="407"/>
      <c r="E34" s="414">
        <v>0</v>
      </c>
      <c r="F34" s="409"/>
    </row>
    <row r="35" spans="1:6" ht="12">
      <c r="A35" s="412" t="s">
        <v>663</v>
      </c>
      <c r="B35" s="413" t="s">
        <v>664</v>
      </c>
      <c r="C35" s="407"/>
      <c r="D35" s="407"/>
      <c r="E35" s="414">
        <v>0</v>
      </c>
      <c r="F35" s="409"/>
    </row>
    <row r="36" spans="1:6" ht="12">
      <c r="A36" s="412" t="s">
        <v>665</v>
      </c>
      <c r="B36" s="413" t="s">
        <v>666</v>
      </c>
      <c r="C36" s="407"/>
      <c r="D36" s="407"/>
      <c r="E36" s="414">
        <v>0</v>
      </c>
      <c r="F36" s="409"/>
    </row>
    <row r="37" spans="1:6" ht="12">
      <c r="A37" s="412" t="s">
        <v>667</v>
      </c>
      <c r="B37" s="413" t="s">
        <v>668</v>
      </c>
      <c r="C37" s="407"/>
      <c r="D37" s="407"/>
      <c r="E37" s="414">
        <v>0</v>
      </c>
      <c r="F37" s="409"/>
    </row>
    <row r="38" spans="1:15" ht="12">
      <c r="A38" s="412" t="s">
        <v>669</v>
      </c>
      <c r="B38" s="413" t="s">
        <v>670</v>
      </c>
      <c r="C38" s="414">
        <f>SUM(C39:C42)</f>
        <v>2518</v>
      </c>
      <c r="D38" s="414">
        <f>SUM(D39:D42)</f>
        <v>2518</v>
      </c>
      <c r="E38" s="414">
        <f>SUM(E39:E42)</f>
        <v>0</v>
      </c>
      <c r="F38" s="409"/>
      <c r="G38" s="339"/>
      <c r="H38" s="339"/>
      <c r="I38" s="339"/>
      <c r="J38" s="339"/>
      <c r="K38" s="339"/>
      <c r="L38" s="339"/>
      <c r="M38" s="339"/>
      <c r="N38" s="339"/>
      <c r="O38" s="339"/>
    </row>
    <row r="39" spans="1:6" ht="12">
      <c r="A39" s="412" t="s">
        <v>671</v>
      </c>
      <c r="B39" s="413" t="s">
        <v>672</v>
      </c>
      <c r="C39" s="407"/>
      <c r="D39" s="407"/>
      <c r="E39" s="414">
        <v>0</v>
      </c>
      <c r="F39" s="409"/>
    </row>
    <row r="40" spans="1:6" ht="12">
      <c r="A40" s="412" t="s">
        <v>673</v>
      </c>
      <c r="B40" s="413" t="s">
        <v>674</v>
      </c>
      <c r="C40" s="407"/>
      <c r="D40" s="407"/>
      <c r="E40" s="414">
        <v>0</v>
      </c>
      <c r="F40" s="409"/>
    </row>
    <row r="41" spans="1:6" ht="12">
      <c r="A41" s="412" t="s">
        <v>675</v>
      </c>
      <c r="B41" s="413" t="s">
        <v>676</v>
      </c>
      <c r="C41" s="407"/>
      <c r="D41" s="407"/>
      <c r="E41" s="414">
        <v>0</v>
      </c>
      <c r="F41" s="409"/>
    </row>
    <row r="42" spans="1:6" ht="12">
      <c r="A42" s="412" t="s">
        <v>677</v>
      </c>
      <c r="B42" s="413" t="s">
        <v>678</v>
      </c>
      <c r="C42" s="407">
        <v>2518</v>
      </c>
      <c r="D42" s="407">
        <v>2518</v>
      </c>
      <c r="E42" s="414">
        <v>0</v>
      </c>
      <c r="F42" s="409"/>
    </row>
    <row r="43" spans="1:15" ht="12">
      <c r="A43" s="415" t="s">
        <v>679</v>
      </c>
      <c r="B43" s="406" t="s">
        <v>680</v>
      </c>
      <c r="C43" s="411">
        <f>C24+C28+C29+C30+C31+C32+C33+C35+C38</f>
        <v>4327</v>
      </c>
      <c r="D43" s="411">
        <f>D24+D28+D29+D30+D31+D32+D33+D35+D38</f>
        <v>2850</v>
      </c>
      <c r="E43" s="411">
        <f>E24+E28+E29+E30+E31+E32+E33+E38</f>
        <v>1477</v>
      </c>
      <c r="F43" s="409"/>
      <c r="G43" s="339"/>
      <c r="H43" s="339"/>
      <c r="I43" s="339"/>
      <c r="J43" s="339"/>
      <c r="K43" s="339"/>
      <c r="L43" s="339"/>
      <c r="M43" s="339"/>
      <c r="N43" s="339"/>
      <c r="O43" s="339"/>
    </row>
    <row r="44" spans="1:15" ht="12">
      <c r="A44" s="403" t="s">
        <v>681</v>
      </c>
      <c r="B44" s="410" t="s">
        <v>682</v>
      </c>
      <c r="C44" s="411">
        <f>C9+C19+C21+C43</f>
        <v>4327</v>
      </c>
      <c r="D44" s="411">
        <f>D9+D19+D21+D43</f>
        <v>2850</v>
      </c>
      <c r="E44" s="411">
        <f>E9+E19+E21+E43</f>
        <v>1477</v>
      </c>
      <c r="F44" s="409"/>
      <c r="G44" s="339"/>
      <c r="H44" s="339"/>
      <c r="I44" s="339"/>
      <c r="J44" s="339"/>
      <c r="K44" s="339"/>
      <c r="L44" s="339"/>
      <c r="M44" s="339"/>
      <c r="N44" s="339"/>
      <c r="O44" s="339"/>
    </row>
    <row r="45" spans="1:27" ht="12">
      <c r="A45" s="419"/>
      <c r="B45" s="420"/>
      <c r="C45" s="421"/>
      <c r="D45" s="421"/>
      <c r="E45" s="421"/>
      <c r="F45" s="409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9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683</v>
      </c>
      <c r="B47" s="420"/>
      <c r="C47" s="423"/>
      <c r="D47" s="423"/>
      <c r="E47" s="423"/>
      <c r="F47" s="400" t="s">
        <v>268</v>
      </c>
    </row>
    <row r="48" spans="1:6" s="327" customFormat="1" ht="24">
      <c r="A48" s="396" t="s">
        <v>460</v>
      </c>
      <c r="B48" s="397" t="s">
        <v>10</v>
      </c>
      <c r="C48" s="424" t="s">
        <v>684</v>
      </c>
      <c r="D48" s="399" t="s">
        <v>685</v>
      </c>
      <c r="E48" s="399"/>
      <c r="F48" s="399" t="s">
        <v>686</v>
      </c>
    </row>
    <row r="49" spans="1:6" s="327" customFormat="1" ht="12">
      <c r="A49" s="396"/>
      <c r="B49" s="402"/>
      <c r="C49" s="424"/>
      <c r="D49" s="403" t="s">
        <v>615</v>
      </c>
      <c r="E49" s="403" t="s">
        <v>616</v>
      </c>
      <c r="F49" s="399"/>
    </row>
    <row r="50" spans="1:6" s="327" customFormat="1" ht="12">
      <c r="A50" s="405" t="s">
        <v>16</v>
      </c>
      <c r="B50" s="402" t="s">
        <v>17</v>
      </c>
      <c r="C50" s="405">
        <v>1</v>
      </c>
      <c r="D50" s="405">
        <v>2</v>
      </c>
      <c r="E50" s="425">
        <v>3</v>
      </c>
      <c r="F50" s="425">
        <v>4</v>
      </c>
    </row>
    <row r="51" spans="1:6" ht="18" customHeight="1">
      <c r="A51" s="403" t="s">
        <v>687</v>
      </c>
      <c r="B51" s="416"/>
      <c r="C51" s="418"/>
      <c r="D51" s="418"/>
      <c r="E51" s="418"/>
      <c r="F51" s="426"/>
    </row>
    <row r="52" spans="1:16" ht="18.75" customHeight="1">
      <c r="A52" s="412" t="s">
        <v>688</v>
      </c>
      <c r="B52" s="413" t="s">
        <v>689</v>
      </c>
      <c r="C52" s="411">
        <f>C53+C54+C55</f>
        <v>7296</v>
      </c>
      <c r="D52" s="411">
        <f>D53+D54+D55</f>
        <v>7296</v>
      </c>
      <c r="E52" s="414">
        <v>0</v>
      </c>
      <c r="F52" s="411">
        <v>0</v>
      </c>
      <c r="G52" s="339"/>
      <c r="H52" s="339"/>
      <c r="I52" s="339"/>
      <c r="J52" s="339"/>
      <c r="K52" s="339"/>
      <c r="L52" s="339"/>
      <c r="M52" s="339"/>
      <c r="N52" s="339"/>
      <c r="O52" s="339"/>
      <c r="P52" s="339"/>
    </row>
    <row r="53" spans="1:6" ht="12">
      <c r="A53" s="412" t="s">
        <v>690</v>
      </c>
      <c r="B53" s="413" t="s">
        <v>691</v>
      </c>
      <c r="C53" s="407">
        <v>7296</v>
      </c>
      <c r="D53" s="407">
        <v>7296</v>
      </c>
      <c r="E53" s="414">
        <v>0</v>
      </c>
      <c r="F53" s="407"/>
    </row>
    <row r="54" spans="1:6" ht="12">
      <c r="A54" s="412" t="s">
        <v>692</v>
      </c>
      <c r="B54" s="413" t="s">
        <v>693</v>
      </c>
      <c r="C54" s="407"/>
      <c r="D54" s="407"/>
      <c r="E54" s="414">
        <v>0</v>
      </c>
      <c r="F54" s="407"/>
    </row>
    <row r="55" spans="1:6" ht="12">
      <c r="A55" s="412" t="s">
        <v>677</v>
      </c>
      <c r="B55" s="413" t="s">
        <v>694</v>
      </c>
      <c r="C55" s="407"/>
      <c r="D55" s="407"/>
      <c r="E55" s="414">
        <v>0</v>
      </c>
      <c r="F55" s="407"/>
    </row>
    <row r="56" spans="1:16" ht="24">
      <c r="A56" s="412" t="s">
        <v>695</v>
      </c>
      <c r="B56" s="413" t="s">
        <v>696</v>
      </c>
      <c r="C56" s="411">
        <f>C57+C59</f>
        <v>0</v>
      </c>
      <c r="D56" s="411">
        <f>D57+D59</f>
        <v>0</v>
      </c>
      <c r="E56" s="411">
        <f>E57+E59</f>
        <v>0</v>
      </c>
      <c r="F56" s="411">
        <f>F57+F59</f>
        <v>0</v>
      </c>
      <c r="G56" s="339"/>
      <c r="H56" s="339"/>
      <c r="I56" s="339"/>
      <c r="J56" s="339"/>
      <c r="K56" s="339"/>
      <c r="L56" s="339"/>
      <c r="M56" s="339"/>
      <c r="N56" s="339"/>
      <c r="O56" s="339"/>
      <c r="P56" s="339"/>
    </row>
    <row r="57" spans="1:6" ht="12">
      <c r="A57" s="412" t="s">
        <v>697</v>
      </c>
      <c r="B57" s="413" t="s">
        <v>698</v>
      </c>
      <c r="C57" s="407"/>
      <c r="D57" s="407"/>
      <c r="E57" s="414">
        <v>0</v>
      </c>
      <c r="F57" s="407"/>
    </row>
    <row r="58" spans="1:6" ht="12">
      <c r="A58" s="427" t="s">
        <v>699</v>
      </c>
      <c r="B58" s="413" t="s">
        <v>700</v>
      </c>
      <c r="C58" s="428"/>
      <c r="D58" s="428"/>
      <c r="E58" s="414">
        <v>0</v>
      </c>
      <c r="F58" s="428"/>
    </row>
    <row r="59" spans="1:6" ht="14.25" customHeight="1">
      <c r="A59" s="427" t="s">
        <v>701</v>
      </c>
      <c r="B59" s="413" t="s">
        <v>702</v>
      </c>
      <c r="C59" s="407"/>
      <c r="D59" s="407"/>
      <c r="E59" s="414">
        <v>0</v>
      </c>
      <c r="F59" s="407"/>
    </row>
    <row r="60" spans="1:6" ht="12">
      <c r="A60" s="427" t="s">
        <v>699</v>
      </c>
      <c r="B60" s="413" t="s">
        <v>703</v>
      </c>
      <c r="C60" s="428"/>
      <c r="D60" s="428"/>
      <c r="E60" s="414">
        <v>0</v>
      </c>
      <c r="F60" s="428"/>
    </row>
    <row r="61" spans="1:6" ht="12">
      <c r="A61" s="412" t="s">
        <v>138</v>
      </c>
      <c r="B61" s="413" t="s">
        <v>704</v>
      </c>
      <c r="C61" s="407"/>
      <c r="D61" s="407"/>
      <c r="E61" s="414">
        <v>0</v>
      </c>
      <c r="F61" s="429"/>
    </row>
    <row r="62" spans="1:6" ht="15" customHeight="1">
      <c r="A62" s="412" t="s">
        <v>141</v>
      </c>
      <c r="B62" s="413" t="s">
        <v>705</v>
      </c>
      <c r="C62" s="407">
        <v>0</v>
      </c>
      <c r="D62" s="407"/>
      <c r="E62" s="414">
        <v>0</v>
      </c>
      <c r="F62" s="429"/>
    </row>
    <row r="63" spans="1:6" ht="12">
      <c r="A63" s="412" t="s">
        <v>706</v>
      </c>
      <c r="B63" s="413" t="s">
        <v>707</v>
      </c>
      <c r="C63" s="407"/>
      <c r="D63" s="407"/>
      <c r="E63" s="414">
        <v>0</v>
      </c>
      <c r="F63" s="429"/>
    </row>
    <row r="64" spans="1:6" ht="12">
      <c r="A64" s="412" t="s">
        <v>708</v>
      </c>
      <c r="B64" s="413" t="s">
        <v>709</v>
      </c>
      <c r="C64" s="407"/>
      <c r="D64" s="407"/>
      <c r="E64" s="414">
        <v>0</v>
      </c>
      <c r="F64" s="429"/>
    </row>
    <row r="65" spans="1:6" ht="12">
      <c r="A65" s="412" t="s">
        <v>710</v>
      </c>
      <c r="B65" s="413" t="s">
        <v>711</v>
      </c>
      <c r="C65" s="428"/>
      <c r="D65" s="428"/>
      <c r="E65" s="414">
        <v>0</v>
      </c>
      <c r="F65" s="430"/>
    </row>
    <row r="66" spans="1:16" ht="12">
      <c r="A66" s="415" t="s">
        <v>712</v>
      </c>
      <c r="B66" s="406" t="s">
        <v>713</v>
      </c>
      <c r="C66" s="411">
        <f>C52+C56+C61+C62+C63+C64</f>
        <v>7296</v>
      </c>
      <c r="D66" s="411">
        <f>D52+D56+D61+D62+D63+D64</f>
        <v>7296</v>
      </c>
      <c r="E66" s="411">
        <f>E52+E56+E61+E62+E63+E64</f>
        <v>0</v>
      </c>
      <c r="F66" s="411">
        <f>F52+F56+F61+F62+F63+F64</f>
        <v>0</v>
      </c>
      <c r="G66" s="339"/>
      <c r="H66" s="339"/>
      <c r="I66" s="339"/>
      <c r="J66" s="339"/>
      <c r="K66" s="339"/>
      <c r="L66" s="339"/>
      <c r="M66" s="339"/>
      <c r="N66" s="339"/>
      <c r="O66" s="339"/>
      <c r="P66" s="339"/>
    </row>
    <row r="67" spans="1:6" ht="12">
      <c r="A67" s="403" t="s">
        <v>714</v>
      </c>
      <c r="B67" s="410"/>
      <c r="C67" s="411"/>
      <c r="D67" s="411"/>
      <c r="E67" s="414"/>
      <c r="F67" s="431"/>
    </row>
    <row r="68" spans="1:6" ht="12">
      <c r="A68" s="412" t="s">
        <v>715</v>
      </c>
      <c r="B68" s="432" t="s">
        <v>716</v>
      </c>
      <c r="C68" s="407">
        <v>281</v>
      </c>
      <c r="D68" s="407">
        <v>281</v>
      </c>
      <c r="E68" s="414">
        <v>0</v>
      </c>
      <c r="F68" s="429"/>
    </row>
    <row r="69" spans="1:6" ht="12">
      <c r="A69" s="403"/>
      <c r="B69" s="410"/>
      <c r="C69" s="411"/>
      <c r="D69" s="411"/>
      <c r="E69" s="414"/>
      <c r="F69" s="431"/>
    </row>
    <row r="70" spans="1:6" ht="17.25" customHeight="1">
      <c r="A70" s="403" t="s">
        <v>717</v>
      </c>
      <c r="B70" s="416"/>
      <c r="C70" s="411"/>
      <c r="D70" s="411"/>
      <c r="E70" s="414"/>
      <c r="F70" s="431"/>
    </row>
    <row r="71" spans="1:16" ht="19.5" customHeight="1">
      <c r="A71" s="412" t="s">
        <v>688</v>
      </c>
      <c r="B71" s="413" t="s">
        <v>718</v>
      </c>
      <c r="C71" s="414">
        <f>C72+C73+C74</f>
        <v>444</v>
      </c>
      <c r="D71" s="414">
        <f>D72+D73+D74</f>
        <v>444</v>
      </c>
      <c r="E71" s="417">
        <v>0</v>
      </c>
      <c r="F71" s="417">
        <v>0</v>
      </c>
      <c r="G71" s="339"/>
      <c r="H71" s="339"/>
      <c r="I71" s="339"/>
      <c r="J71" s="339"/>
      <c r="K71" s="339"/>
      <c r="L71" s="339"/>
      <c r="M71" s="339"/>
      <c r="N71" s="339"/>
      <c r="O71" s="339"/>
      <c r="P71" s="339"/>
    </row>
    <row r="72" spans="1:6" ht="12">
      <c r="A72" s="412" t="s">
        <v>719</v>
      </c>
      <c r="B72" s="413" t="s">
        <v>720</v>
      </c>
      <c r="C72" s="407"/>
      <c r="D72" s="407"/>
      <c r="E72" s="414">
        <v>0</v>
      </c>
      <c r="F72" s="429"/>
    </row>
    <row r="73" spans="1:6" ht="12">
      <c r="A73" s="412" t="s">
        <v>721</v>
      </c>
      <c r="B73" s="413" t="s">
        <v>722</v>
      </c>
      <c r="C73" s="407"/>
      <c r="D73" s="407"/>
      <c r="E73" s="414">
        <v>0</v>
      </c>
      <c r="F73" s="429"/>
    </row>
    <row r="74" spans="1:6" ht="12">
      <c r="A74" s="433" t="s">
        <v>723</v>
      </c>
      <c r="B74" s="413" t="s">
        <v>724</v>
      </c>
      <c r="C74" s="407">
        <v>444</v>
      </c>
      <c r="D74" s="407">
        <v>444</v>
      </c>
      <c r="E74" s="414">
        <v>0</v>
      </c>
      <c r="F74" s="429"/>
    </row>
    <row r="75" spans="1:16" ht="24">
      <c r="A75" s="412" t="s">
        <v>695</v>
      </c>
      <c r="B75" s="413" t="s">
        <v>725</v>
      </c>
      <c r="C75" s="418">
        <v>0</v>
      </c>
      <c r="D75" s="418">
        <v>0</v>
      </c>
      <c r="E75" s="418">
        <v>0</v>
      </c>
      <c r="F75" s="418">
        <v>0</v>
      </c>
      <c r="G75" s="339"/>
      <c r="H75" s="339"/>
      <c r="I75" s="339"/>
      <c r="J75" s="339"/>
      <c r="K75" s="339"/>
      <c r="L75" s="339"/>
      <c r="M75" s="339"/>
      <c r="N75" s="339"/>
      <c r="O75" s="339"/>
      <c r="P75" s="339"/>
    </row>
    <row r="76" spans="1:6" ht="12">
      <c r="A76" s="412" t="s">
        <v>726</v>
      </c>
      <c r="B76" s="413" t="s">
        <v>727</v>
      </c>
      <c r="C76" s="407"/>
      <c r="D76" s="407"/>
      <c r="E76" s="414">
        <v>0</v>
      </c>
      <c r="F76" s="407"/>
    </row>
    <row r="77" spans="1:6" ht="12">
      <c r="A77" s="412" t="s">
        <v>728</v>
      </c>
      <c r="B77" s="413" t="s">
        <v>729</v>
      </c>
      <c r="C77" s="428"/>
      <c r="D77" s="428"/>
      <c r="E77" s="414">
        <v>0</v>
      </c>
      <c r="F77" s="428"/>
    </row>
    <row r="78" spans="1:6" ht="12">
      <c r="A78" s="412" t="s">
        <v>730</v>
      </c>
      <c r="B78" s="413" t="s">
        <v>731</v>
      </c>
      <c r="C78" s="407"/>
      <c r="D78" s="407"/>
      <c r="E78" s="414">
        <v>0</v>
      </c>
      <c r="F78" s="407"/>
    </row>
    <row r="79" spans="1:6" ht="12">
      <c r="A79" s="412" t="s">
        <v>699</v>
      </c>
      <c r="B79" s="413" t="s">
        <v>732</v>
      </c>
      <c r="C79" s="428"/>
      <c r="D79" s="428"/>
      <c r="E79" s="414">
        <v>0</v>
      </c>
      <c r="F79" s="428"/>
    </row>
    <row r="80" spans="1:16" ht="12">
      <c r="A80" s="412" t="s">
        <v>733</v>
      </c>
      <c r="B80" s="413" t="s">
        <v>734</v>
      </c>
      <c r="C80" s="418">
        <v>0</v>
      </c>
      <c r="D80" s="418">
        <v>0</v>
      </c>
      <c r="E80" s="418">
        <v>0</v>
      </c>
      <c r="F80" s="418">
        <v>0</v>
      </c>
      <c r="G80" s="339"/>
      <c r="H80" s="339"/>
      <c r="I80" s="339"/>
      <c r="J80" s="339"/>
      <c r="K80" s="339"/>
      <c r="L80" s="339"/>
      <c r="M80" s="339"/>
      <c r="N80" s="339"/>
      <c r="O80" s="339"/>
      <c r="P80" s="339"/>
    </row>
    <row r="81" spans="1:6" ht="12">
      <c r="A81" s="412" t="s">
        <v>735</v>
      </c>
      <c r="B81" s="413" t="s">
        <v>736</v>
      </c>
      <c r="C81" s="407"/>
      <c r="D81" s="407"/>
      <c r="E81" s="414">
        <v>0</v>
      </c>
      <c r="F81" s="407"/>
    </row>
    <row r="82" spans="1:6" ht="12">
      <c r="A82" s="412" t="s">
        <v>737</v>
      </c>
      <c r="B82" s="413" t="s">
        <v>738</v>
      </c>
      <c r="C82" s="407"/>
      <c r="D82" s="407"/>
      <c r="E82" s="414">
        <v>0</v>
      </c>
      <c r="F82" s="407"/>
    </row>
    <row r="83" spans="1:6" ht="24">
      <c r="A83" s="412" t="s">
        <v>739</v>
      </c>
      <c r="B83" s="413" t="s">
        <v>740</v>
      </c>
      <c r="C83" s="407"/>
      <c r="D83" s="407"/>
      <c r="E83" s="414">
        <v>0</v>
      </c>
      <c r="F83" s="407"/>
    </row>
    <row r="84" spans="1:6" ht="12">
      <c r="A84" s="412" t="s">
        <v>741</v>
      </c>
      <c r="B84" s="413" t="s">
        <v>742</v>
      </c>
      <c r="C84" s="407"/>
      <c r="D84" s="407"/>
      <c r="E84" s="414">
        <v>0</v>
      </c>
      <c r="F84" s="407"/>
    </row>
    <row r="85" spans="1:16" ht="12">
      <c r="A85" s="412" t="s">
        <v>743</v>
      </c>
      <c r="B85" s="413" t="s">
        <v>744</v>
      </c>
      <c r="C85" s="411">
        <f>SUM(C86:C90)+C94</f>
        <v>2878</v>
      </c>
      <c r="D85" s="411">
        <f>SUM(D86:D90)+D94</f>
        <v>442</v>
      </c>
      <c r="E85" s="411">
        <f>SUM(E86:E90)+E94</f>
        <v>2183</v>
      </c>
      <c r="F85" s="411">
        <f>SUM(F86:F90)+F94</f>
        <v>0</v>
      </c>
      <c r="G85" s="339"/>
      <c r="H85" s="339"/>
      <c r="I85" s="339"/>
      <c r="J85" s="339"/>
      <c r="K85" s="339"/>
      <c r="L85" s="339"/>
      <c r="M85" s="339"/>
      <c r="N85" s="339"/>
      <c r="O85" s="339"/>
      <c r="P85" s="339"/>
    </row>
    <row r="86" spans="1:6" ht="12">
      <c r="A86" s="412" t="s">
        <v>745</v>
      </c>
      <c r="B86" s="413" t="s">
        <v>746</v>
      </c>
      <c r="C86" s="407">
        <v>1</v>
      </c>
      <c r="D86" s="407">
        <v>1</v>
      </c>
      <c r="E86" s="414">
        <v>0</v>
      </c>
      <c r="F86" s="407"/>
    </row>
    <row r="87" spans="1:6" ht="12">
      <c r="A87" s="412" t="s">
        <v>747</v>
      </c>
      <c r="B87" s="413" t="s">
        <v>748</v>
      </c>
      <c r="C87" s="407">
        <v>1457</v>
      </c>
      <c r="D87" s="407"/>
      <c r="E87" s="414">
        <v>1457</v>
      </c>
      <c r="F87" s="407"/>
    </row>
    <row r="88" spans="1:6" ht="12">
      <c r="A88" s="412" t="s">
        <v>749</v>
      </c>
      <c r="B88" s="413" t="s">
        <v>750</v>
      </c>
      <c r="C88" s="407">
        <v>726</v>
      </c>
      <c r="D88" s="407"/>
      <c r="E88" s="414">
        <v>726</v>
      </c>
      <c r="F88" s="407"/>
    </row>
    <row r="89" spans="1:6" ht="12">
      <c r="A89" s="412" t="s">
        <v>751</v>
      </c>
      <c r="B89" s="413" t="s">
        <v>752</v>
      </c>
      <c r="C89" s="407">
        <v>402</v>
      </c>
      <c r="D89" s="407">
        <v>402</v>
      </c>
      <c r="E89" s="414">
        <v>0</v>
      </c>
      <c r="F89" s="407"/>
    </row>
    <row r="90" spans="1:16" ht="12">
      <c r="A90" s="412" t="s">
        <v>753</v>
      </c>
      <c r="B90" s="413" t="s">
        <v>754</v>
      </c>
      <c r="C90" s="411">
        <f>SUM(C91:C93)</f>
        <v>253</v>
      </c>
      <c r="D90" s="411">
        <f>SUM(D91:D93)</f>
        <v>0</v>
      </c>
      <c r="E90" s="411">
        <f>SUM(E91:E93)</f>
        <v>0</v>
      </c>
      <c r="F90" s="411">
        <f>SUM(F91:F93)</f>
        <v>0</v>
      </c>
      <c r="G90" s="339"/>
      <c r="H90" s="339"/>
      <c r="I90" s="339"/>
      <c r="J90" s="339"/>
      <c r="K90" s="339"/>
      <c r="L90" s="339"/>
      <c r="M90" s="339"/>
      <c r="N90" s="339"/>
      <c r="O90" s="339"/>
      <c r="P90" s="339"/>
    </row>
    <row r="91" spans="1:6" ht="12">
      <c r="A91" s="412" t="s">
        <v>755</v>
      </c>
      <c r="B91" s="413" t="s">
        <v>756</v>
      </c>
      <c r="C91" s="407"/>
      <c r="D91" s="407">
        <v>0</v>
      </c>
      <c r="E91" s="414">
        <v>0</v>
      </c>
      <c r="F91" s="407"/>
    </row>
    <row r="92" spans="1:6" ht="12">
      <c r="A92" s="412" t="s">
        <v>663</v>
      </c>
      <c r="B92" s="413" t="s">
        <v>757</v>
      </c>
      <c r="C92" s="407">
        <v>41</v>
      </c>
      <c r="D92" s="407">
        <v>0</v>
      </c>
      <c r="E92" s="414">
        <v>0</v>
      </c>
      <c r="F92" s="407"/>
    </row>
    <row r="93" spans="1:6" ht="12">
      <c r="A93" s="412" t="s">
        <v>667</v>
      </c>
      <c r="B93" s="413" t="s">
        <v>758</v>
      </c>
      <c r="C93" s="407">
        <v>212</v>
      </c>
      <c r="D93" s="407">
        <v>0</v>
      </c>
      <c r="E93" s="414">
        <v>0</v>
      </c>
      <c r="F93" s="407"/>
    </row>
    <row r="94" spans="1:6" ht="12.75" customHeight="1">
      <c r="A94" s="412" t="s">
        <v>759</v>
      </c>
      <c r="B94" s="413" t="s">
        <v>760</v>
      </c>
      <c r="C94" s="407">
        <v>39</v>
      </c>
      <c r="D94" s="407">
        <v>39</v>
      </c>
      <c r="E94" s="414">
        <v>0</v>
      </c>
      <c r="F94" s="407"/>
    </row>
    <row r="95" spans="1:6" ht="12">
      <c r="A95" s="412" t="s">
        <v>761</v>
      </c>
      <c r="B95" s="413" t="s">
        <v>762</v>
      </c>
      <c r="C95" s="407">
        <v>468</v>
      </c>
      <c r="D95" s="407">
        <v>468</v>
      </c>
      <c r="E95" s="414">
        <v>0</v>
      </c>
      <c r="F95" s="429"/>
    </row>
    <row r="96" spans="1:26" ht="12">
      <c r="A96" s="415" t="s">
        <v>763</v>
      </c>
      <c r="B96" s="432" t="s">
        <v>764</v>
      </c>
      <c r="C96" s="411">
        <f>C71+C75+C80+C85+C95</f>
        <v>3790</v>
      </c>
      <c r="D96" s="411">
        <f aca="true" t="shared" si="0" ref="D96:Z96">D71+D75+D80+D85+D95</f>
        <v>1354</v>
      </c>
      <c r="E96" s="411">
        <f t="shared" si="0"/>
        <v>2183</v>
      </c>
      <c r="F96" s="411">
        <f t="shared" si="0"/>
        <v>0</v>
      </c>
      <c r="G96" s="411">
        <f t="shared" si="0"/>
        <v>0</v>
      </c>
      <c r="H96" s="411">
        <f t="shared" si="0"/>
        <v>0</v>
      </c>
      <c r="I96" s="411">
        <f t="shared" si="0"/>
        <v>0</v>
      </c>
      <c r="J96" s="411">
        <f t="shared" si="0"/>
        <v>0</v>
      </c>
      <c r="K96" s="411">
        <f t="shared" si="0"/>
        <v>0</v>
      </c>
      <c r="L96" s="411">
        <f t="shared" si="0"/>
        <v>0</v>
      </c>
      <c r="M96" s="411">
        <f t="shared" si="0"/>
        <v>0</v>
      </c>
      <c r="N96" s="411">
        <f t="shared" si="0"/>
        <v>0</v>
      </c>
      <c r="O96" s="411">
        <f t="shared" si="0"/>
        <v>0</v>
      </c>
      <c r="P96" s="411">
        <f t="shared" si="0"/>
        <v>0</v>
      </c>
      <c r="Q96" s="411">
        <f t="shared" si="0"/>
        <v>0</v>
      </c>
      <c r="R96" s="411">
        <f t="shared" si="0"/>
        <v>0</v>
      </c>
      <c r="S96" s="411">
        <f t="shared" si="0"/>
        <v>0</v>
      </c>
      <c r="T96" s="411">
        <f t="shared" si="0"/>
        <v>0</v>
      </c>
      <c r="U96" s="411">
        <f t="shared" si="0"/>
        <v>0</v>
      </c>
      <c r="V96" s="411">
        <f t="shared" si="0"/>
        <v>0</v>
      </c>
      <c r="W96" s="411">
        <f t="shared" si="0"/>
        <v>0</v>
      </c>
      <c r="X96" s="411">
        <f t="shared" si="0"/>
        <v>0</v>
      </c>
      <c r="Y96" s="411">
        <f t="shared" si="0"/>
        <v>0</v>
      </c>
      <c r="Z96" s="411">
        <f t="shared" si="0"/>
        <v>0</v>
      </c>
    </row>
    <row r="97" spans="1:16" ht="12">
      <c r="A97" s="403" t="s">
        <v>765</v>
      </c>
      <c r="B97" s="410" t="s">
        <v>766</v>
      </c>
      <c r="C97" s="411">
        <f>C66+C68+C96</f>
        <v>11367</v>
      </c>
      <c r="D97" s="411">
        <f>D66+D68+D96</f>
        <v>8931</v>
      </c>
      <c r="E97" s="411">
        <f>E66+E68+E96</f>
        <v>2183</v>
      </c>
      <c r="F97" s="411">
        <f>F66+F68+F96</f>
        <v>0</v>
      </c>
      <c r="G97" s="339"/>
      <c r="H97" s="339"/>
      <c r="I97" s="339"/>
      <c r="J97" s="339"/>
      <c r="K97" s="339"/>
      <c r="L97" s="339"/>
      <c r="M97" s="339"/>
      <c r="N97" s="339"/>
      <c r="O97" s="339"/>
      <c r="P97" s="339"/>
    </row>
    <row r="98" spans="1:6" ht="12">
      <c r="A98" s="423"/>
      <c r="B98" s="434"/>
      <c r="C98" s="435"/>
      <c r="D98" s="435"/>
      <c r="E98" s="435"/>
      <c r="F98" s="436"/>
    </row>
    <row r="99" spans="1:27" ht="12">
      <c r="A99" s="419" t="s">
        <v>767</v>
      </c>
      <c r="B99" s="437"/>
      <c r="C99" s="435"/>
      <c r="D99" s="435"/>
      <c r="E99" s="435"/>
      <c r="F99" s="438" t="s">
        <v>522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40" customFormat="1" ht="24">
      <c r="A100" s="405" t="s">
        <v>460</v>
      </c>
      <c r="B100" s="410" t="s">
        <v>461</v>
      </c>
      <c r="C100" s="405" t="s">
        <v>768</v>
      </c>
      <c r="D100" s="405" t="s">
        <v>769</v>
      </c>
      <c r="E100" s="405" t="s">
        <v>770</v>
      </c>
      <c r="F100" s="405" t="s">
        <v>771</v>
      </c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</row>
    <row r="101" spans="1:16" s="440" customFormat="1" ht="12">
      <c r="A101" s="405" t="s">
        <v>16</v>
      </c>
      <c r="B101" s="410" t="s">
        <v>17</v>
      </c>
      <c r="C101" s="405">
        <v>1</v>
      </c>
      <c r="D101" s="405">
        <v>2</v>
      </c>
      <c r="E101" s="405">
        <v>3</v>
      </c>
      <c r="F101" s="425">
        <v>4</v>
      </c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</row>
    <row r="102" spans="1:14" ht="12">
      <c r="A102" s="412" t="s">
        <v>772</v>
      </c>
      <c r="B102" s="413" t="s">
        <v>773</v>
      </c>
      <c r="C102" s="407"/>
      <c r="D102" s="407"/>
      <c r="E102" s="407"/>
      <c r="F102" s="441">
        <f>C102+D102-E102</f>
        <v>0</v>
      </c>
      <c r="G102" s="339"/>
      <c r="H102" s="339"/>
      <c r="I102" s="339"/>
      <c r="J102" s="339"/>
      <c r="K102" s="339"/>
      <c r="L102" s="339"/>
      <c r="M102" s="339"/>
      <c r="N102" s="339"/>
    </row>
    <row r="103" spans="1:6" ht="12">
      <c r="A103" s="412" t="s">
        <v>774</v>
      </c>
      <c r="B103" s="413" t="s">
        <v>775</v>
      </c>
      <c r="C103" s="407"/>
      <c r="D103" s="407"/>
      <c r="E103" s="407"/>
      <c r="F103" s="441">
        <f>C103+D103-E103</f>
        <v>0</v>
      </c>
    </row>
    <row r="104" spans="1:6" ht="12">
      <c r="A104" s="412" t="s">
        <v>776</v>
      </c>
      <c r="B104" s="413" t="s">
        <v>777</v>
      </c>
      <c r="C104" s="407">
        <v>38</v>
      </c>
      <c r="D104" s="407"/>
      <c r="E104" s="407">
        <v>22</v>
      </c>
      <c r="F104" s="441">
        <f>C104+D104-E104</f>
        <v>16</v>
      </c>
    </row>
    <row r="105" spans="1:16" ht="12">
      <c r="A105" s="442" t="s">
        <v>778</v>
      </c>
      <c r="B105" s="410" t="s">
        <v>779</v>
      </c>
      <c r="C105" s="411">
        <f>SUM(C102:C104)</f>
        <v>38</v>
      </c>
      <c r="D105" s="411">
        <f>SUM(D102:D104)</f>
        <v>0</v>
      </c>
      <c r="E105" s="411">
        <f>SUM(E102:E104)</f>
        <v>22</v>
      </c>
      <c r="F105" s="411">
        <f>SUM(F102:F104)</f>
        <v>16</v>
      </c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</row>
    <row r="106" spans="1:27" ht="12">
      <c r="A106" s="443" t="s">
        <v>780</v>
      </c>
      <c r="B106" s="444"/>
      <c r="C106" s="419"/>
      <c r="D106" s="419"/>
      <c r="E106" s="419"/>
      <c r="F106" s="400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97" t="s">
        <v>781</v>
      </c>
      <c r="B107" s="597"/>
      <c r="C107" s="597"/>
      <c r="D107" s="597"/>
      <c r="E107" s="597"/>
      <c r="F107" s="597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400"/>
    </row>
    <row r="109" spans="1:6" ht="12">
      <c r="A109" s="596" t="s">
        <v>865</v>
      </c>
      <c r="B109" s="596"/>
      <c r="C109" s="596" t="s">
        <v>852</v>
      </c>
      <c r="D109" s="596"/>
      <c r="E109" s="596"/>
      <c r="F109" s="596"/>
    </row>
    <row r="110" spans="1:6" ht="12">
      <c r="A110" s="445"/>
      <c r="B110" s="446"/>
      <c r="C110" s="445"/>
      <c r="D110" s="445"/>
      <c r="E110" s="445"/>
      <c r="F110" s="447"/>
    </row>
    <row r="111" spans="1:6" ht="12">
      <c r="A111" s="445"/>
      <c r="B111" s="446"/>
      <c r="C111" s="595" t="s">
        <v>860</v>
      </c>
      <c r="D111" s="595"/>
      <c r="E111" s="595"/>
      <c r="F111" s="595"/>
    </row>
    <row r="112" spans="1:6" ht="12">
      <c r="A112" s="315"/>
      <c r="B112" s="448"/>
      <c r="C112" s="315"/>
      <c r="D112" s="315"/>
      <c r="E112" s="315"/>
      <c r="F112" s="315"/>
    </row>
    <row r="113" spans="1:6" ht="12">
      <c r="A113" s="315"/>
      <c r="B113" s="448"/>
      <c r="C113" s="315"/>
      <c r="D113" s="315"/>
      <c r="E113" s="315"/>
      <c r="F113" s="315"/>
    </row>
    <row r="114" spans="1:6" ht="12">
      <c r="A114" s="315"/>
      <c r="B114" s="448"/>
      <c r="C114" s="315"/>
      <c r="D114" s="315"/>
      <c r="E114" s="315"/>
      <c r="F114" s="315"/>
    </row>
    <row r="115" spans="1:6" ht="12">
      <c r="A115" s="315"/>
      <c r="B115" s="448"/>
      <c r="C115" s="315"/>
      <c r="D115" s="315"/>
      <c r="E115" s="315"/>
      <c r="F115" s="31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B30" sqref="B30:C30"/>
    </sheetView>
  </sheetViews>
  <sheetFormatPr defaultColWidth="9.140625" defaultRowHeight="12.75"/>
  <cols>
    <col min="1" max="1" width="45.140625" style="339" customWidth="1"/>
    <col min="2" max="2" width="7.8515625" style="499" customWidth="1"/>
    <col min="3" max="3" width="11.00390625" style="339" customWidth="1"/>
    <col min="4" max="4" width="10.8515625" style="339" customWidth="1"/>
    <col min="5" max="5" width="11.00390625" style="339" customWidth="1"/>
    <col min="6" max="6" width="9.8515625" style="339" customWidth="1"/>
    <col min="7" max="7" width="10.7109375" style="339" customWidth="1"/>
    <col min="8" max="8" width="12.140625" style="339" customWidth="1"/>
    <col min="9" max="9" width="12.00390625" style="339" customWidth="1"/>
    <col min="10" max="16384" width="9.140625" style="339" customWidth="1"/>
  </cols>
  <sheetData>
    <row r="1" spans="1:9" ht="12">
      <c r="A1" s="450"/>
      <c r="B1" s="451"/>
      <c r="C1" s="450"/>
      <c r="D1" s="450"/>
      <c r="E1" s="450"/>
      <c r="F1" s="450"/>
      <c r="G1" s="450"/>
      <c r="H1" s="450"/>
      <c r="I1" s="450"/>
    </row>
    <row r="2" spans="1:9" ht="12">
      <c r="A2" s="450"/>
      <c r="B2" s="451"/>
      <c r="C2" s="452"/>
      <c r="D2" s="453"/>
      <c r="E2" s="452" t="s">
        <v>782</v>
      </c>
      <c r="F2" s="452"/>
      <c r="G2" s="452"/>
      <c r="H2" s="450"/>
      <c r="I2" s="450"/>
    </row>
    <row r="3" spans="1:9" ht="12">
      <c r="A3" s="450"/>
      <c r="B3" s="451"/>
      <c r="C3" s="454" t="s">
        <v>783</v>
      </c>
      <c r="D3" s="454"/>
      <c r="E3" s="454"/>
      <c r="F3" s="454"/>
      <c r="G3" s="454"/>
      <c r="H3" s="450"/>
      <c r="I3" s="450"/>
    </row>
    <row r="4" spans="1:9" ht="15" customHeight="1">
      <c r="A4" s="455" t="s">
        <v>380</v>
      </c>
      <c r="B4" s="603" t="s">
        <v>848</v>
      </c>
      <c r="C4" s="603"/>
      <c r="D4" s="603"/>
      <c r="E4" s="603"/>
      <c r="F4" s="603"/>
      <c r="G4" s="609" t="s">
        <v>2</v>
      </c>
      <c r="H4" s="609"/>
      <c r="I4" s="456">
        <v>102003626</v>
      </c>
    </row>
    <row r="5" spans="1:9" ht="15">
      <c r="A5" s="457" t="s">
        <v>7</v>
      </c>
      <c r="B5" s="604" t="s">
        <v>861</v>
      </c>
      <c r="C5" s="604"/>
      <c r="D5" s="604"/>
      <c r="E5" s="604"/>
      <c r="F5" s="604"/>
      <c r="G5" s="607" t="s">
        <v>5</v>
      </c>
      <c r="H5" s="608"/>
      <c r="I5" s="456" t="s">
        <v>6</v>
      </c>
    </row>
    <row r="6" spans="1:9" ht="12">
      <c r="A6" s="324"/>
      <c r="B6" s="458"/>
      <c r="C6" s="321"/>
      <c r="D6" s="321"/>
      <c r="E6" s="321"/>
      <c r="F6" s="321"/>
      <c r="G6" s="321"/>
      <c r="H6" s="321"/>
      <c r="I6" s="324" t="s">
        <v>784</v>
      </c>
    </row>
    <row r="7" spans="1:9" s="464" customFormat="1" ht="12">
      <c r="A7" s="459" t="s">
        <v>460</v>
      </c>
      <c r="B7" s="460"/>
      <c r="C7" s="459" t="s">
        <v>785</v>
      </c>
      <c r="D7" s="461"/>
      <c r="E7" s="462"/>
      <c r="F7" s="463" t="s">
        <v>786</v>
      </c>
      <c r="G7" s="463"/>
      <c r="H7" s="463"/>
      <c r="I7" s="463"/>
    </row>
    <row r="8" spans="1:9" s="464" customFormat="1" ht="21.75" customHeight="1">
      <c r="A8" s="459"/>
      <c r="B8" s="465" t="s">
        <v>10</v>
      </c>
      <c r="C8" s="466" t="s">
        <v>787</v>
      </c>
      <c r="D8" s="466" t="s">
        <v>788</v>
      </c>
      <c r="E8" s="466" t="s">
        <v>789</v>
      </c>
      <c r="F8" s="462" t="s">
        <v>790</v>
      </c>
      <c r="G8" s="467" t="s">
        <v>791</v>
      </c>
      <c r="H8" s="467"/>
      <c r="I8" s="467" t="s">
        <v>792</v>
      </c>
    </row>
    <row r="9" spans="1:9" s="464" customFormat="1" ht="15.75" customHeight="1">
      <c r="A9" s="459"/>
      <c r="B9" s="468"/>
      <c r="C9" s="469"/>
      <c r="D9" s="469"/>
      <c r="E9" s="469"/>
      <c r="F9" s="462"/>
      <c r="G9" s="470" t="s">
        <v>533</v>
      </c>
      <c r="H9" s="470" t="s">
        <v>534</v>
      </c>
      <c r="I9" s="467"/>
    </row>
    <row r="10" spans="1:9" s="474" customFormat="1" ht="12">
      <c r="A10" s="471" t="s">
        <v>16</v>
      </c>
      <c r="B10" s="472" t="s">
        <v>17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793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794</v>
      </c>
      <c r="B12" s="478" t="s">
        <v>795</v>
      </c>
      <c r="C12" s="479"/>
      <c r="D12" s="480"/>
      <c r="E12" s="480"/>
      <c r="F12" s="480"/>
      <c r="G12" s="480"/>
      <c r="H12" s="480"/>
      <c r="I12" s="481">
        <f>F12+G12-H12</f>
        <v>0</v>
      </c>
    </row>
    <row r="13" spans="1:9" s="474" customFormat="1" ht="12">
      <c r="A13" s="477" t="s">
        <v>796</v>
      </c>
      <c r="B13" s="478" t="s">
        <v>797</v>
      </c>
      <c r="C13" s="480"/>
      <c r="D13" s="480"/>
      <c r="E13" s="480"/>
      <c r="F13" s="480"/>
      <c r="G13" s="480"/>
      <c r="H13" s="480"/>
      <c r="I13" s="481">
        <f>F13+G13-H13</f>
        <v>0</v>
      </c>
    </row>
    <row r="14" spans="1:9" s="474" customFormat="1" ht="12">
      <c r="A14" s="477" t="s">
        <v>597</v>
      </c>
      <c r="B14" s="478" t="s">
        <v>798</v>
      </c>
      <c r="C14" s="482"/>
      <c r="D14" s="482"/>
      <c r="E14" s="482"/>
      <c r="F14" s="482"/>
      <c r="G14" s="482"/>
      <c r="H14" s="482"/>
      <c r="I14" s="481">
        <f>F14+G14-H14</f>
        <v>0</v>
      </c>
    </row>
    <row r="15" spans="1:9" s="474" customFormat="1" ht="12">
      <c r="A15" s="477" t="s">
        <v>799</v>
      </c>
      <c r="B15" s="478" t="s">
        <v>800</v>
      </c>
      <c r="C15" s="480"/>
      <c r="D15" s="480"/>
      <c r="E15" s="480"/>
      <c r="F15" s="480"/>
      <c r="G15" s="480"/>
      <c r="H15" s="480"/>
      <c r="I15" s="481">
        <f>F15+G15-H15</f>
        <v>0</v>
      </c>
    </row>
    <row r="16" spans="1:9" s="474" customFormat="1" ht="12">
      <c r="A16" s="477" t="s">
        <v>80</v>
      </c>
      <c r="B16" s="478" t="s">
        <v>801</v>
      </c>
      <c r="C16" s="480"/>
      <c r="D16" s="480"/>
      <c r="E16" s="480"/>
      <c r="F16" s="480"/>
      <c r="G16" s="480"/>
      <c r="H16" s="480"/>
      <c r="I16" s="481">
        <f>F16+G16-H16</f>
        <v>0</v>
      </c>
    </row>
    <row r="17" spans="1:9" s="474" customFormat="1" ht="12">
      <c r="A17" s="483" t="s">
        <v>565</v>
      </c>
      <c r="B17" s="484" t="s">
        <v>802</v>
      </c>
      <c r="C17" s="471">
        <v>0</v>
      </c>
      <c r="D17" s="471">
        <v>0</v>
      </c>
      <c r="E17" s="471">
        <v>0</v>
      </c>
      <c r="F17" s="481">
        <f>F12+F13+F15+F16</f>
        <v>0</v>
      </c>
      <c r="G17" s="481">
        <f>G12+G13+G15+G16</f>
        <v>0</v>
      </c>
      <c r="H17" s="481">
        <f>H12+H13+H15+H16</f>
        <v>0</v>
      </c>
      <c r="I17" s="481">
        <f>I12+I13+I15+I16</f>
        <v>0</v>
      </c>
    </row>
    <row r="18" spans="1:9" s="474" customFormat="1" ht="12">
      <c r="A18" s="475" t="s">
        <v>803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794</v>
      </c>
      <c r="B19" s="478" t="s">
        <v>804</v>
      </c>
      <c r="C19" s="480"/>
      <c r="D19" s="480"/>
      <c r="E19" s="480"/>
      <c r="F19" s="480"/>
      <c r="G19" s="480"/>
      <c r="H19" s="480"/>
      <c r="I19" s="481">
        <f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805</v>
      </c>
      <c r="B20" s="478" t="s">
        <v>806</v>
      </c>
      <c r="C20" s="480"/>
      <c r="D20" s="480"/>
      <c r="E20" s="480"/>
      <c r="F20" s="480"/>
      <c r="G20" s="480"/>
      <c r="H20" s="480"/>
      <c r="I20" s="481">
        <f aca="true" t="shared" si="0" ref="I20:I25">F20+G20-H20</f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807</v>
      </c>
      <c r="B21" s="478" t="s">
        <v>808</v>
      </c>
      <c r="C21" s="480"/>
      <c r="D21" s="480"/>
      <c r="E21" s="480"/>
      <c r="F21" s="480"/>
      <c r="G21" s="480"/>
      <c r="H21" s="480"/>
      <c r="I21" s="481">
        <f t="shared" si="0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809</v>
      </c>
      <c r="B22" s="478" t="s">
        <v>810</v>
      </c>
      <c r="C22" s="480"/>
      <c r="D22" s="480"/>
      <c r="E22" s="480"/>
      <c r="F22" s="487"/>
      <c r="G22" s="480"/>
      <c r="H22" s="480"/>
      <c r="I22" s="481">
        <f t="shared" si="0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811</v>
      </c>
      <c r="B23" s="478" t="s">
        <v>812</v>
      </c>
      <c r="C23" s="480"/>
      <c r="D23" s="480"/>
      <c r="E23" s="480"/>
      <c r="F23" s="480"/>
      <c r="G23" s="480"/>
      <c r="H23" s="480"/>
      <c r="I23" s="481">
        <f t="shared" si="0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813</v>
      </c>
      <c r="B24" s="478" t="s">
        <v>814</v>
      </c>
      <c r="C24" s="480"/>
      <c r="D24" s="480"/>
      <c r="E24" s="480"/>
      <c r="F24" s="480"/>
      <c r="G24" s="480"/>
      <c r="H24" s="480"/>
      <c r="I24" s="481">
        <f t="shared" si="0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815</v>
      </c>
      <c r="B25" s="489" t="s">
        <v>816</v>
      </c>
      <c r="C25" s="480"/>
      <c r="D25" s="480"/>
      <c r="E25" s="480"/>
      <c r="F25" s="480">
        <v>7</v>
      </c>
      <c r="G25" s="480"/>
      <c r="H25" s="480"/>
      <c r="I25" s="481">
        <f t="shared" si="0"/>
        <v>7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817</v>
      </c>
      <c r="B26" s="484" t="s">
        <v>818</v>
      </c>
      <c r="C26" s="471">
        <v>0</v>
      </c>
      <c r="D26" s="471">
        <v>0</v>
      </c>
      <c r="E26" s="471">
        <v>0</v>
      </c>
      <c r="F26" s="481">
        <f>SUM(F19:F25)</f>
        <v>7</v>
      </c>
      <c r="G26" s="481">
        <f>SUM(G19:G25)</f>
        <v>0</v>
      </c>
      <c r="H26" s="481">
        <f>SUM(H19:H25)</f>
        <v>0</v>
      </c>
      <c r="I26" s="481">
        <f>SUM(I19:I25)</f>
        <v>7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24">
      <c r="A28" s="494" t="s">
        <v>819</v>
      </c>
      <c r="B28" s="494"/>
      <c r="C28" s="494"/>
      <c r="D28" s="495"/>
      <c r="E28" s="495"/>
      <c r="F28" s="495"/>
      <c r="G28" s="495"/>
      <c r="H28" s="495"/>
      <c r="I28" s="495"/>
    </row>
    <row r="29" spans="1:9" s="474" customFormat="1" ht="12">
      <c r="A29" s="450"/>
      <c r="B29" s="451"/>
      <c r="C29" s="450"/>
      <c r="D29" s="496"/>
      <c r="E29" s="496"/>
      <c r="F29" s="496"/>
      <c r="G29" s="496"/>
      <c r="H29" s="496"/>
      <c r="I29" s="496"/>
    </row>
    <row r="30" spans="1:10" s="474" customFormat="1" ht="15" customHeight="1">
      <c r="A30" s="452" t="s">
        <v>865</v>
      </c>
      <c r="B30" s="606"/>
      <c r="C30" s="606"/>
      <c r="D30" s="497" t="s">
        <v>820</v>
      </c>
      <c r="E30" s="605"/>
      <c r="F30" s="605"/>
      <c r="G30" s="605"/>
      <c r="H30" s="498" t="s">
        <v>378</v>
      </c>
      <c r="I30" s="605"/>
      <c r="J30" s="605"/>
    </row>
    <row r="31" spans="1:9" s="474" customFormat="1" ht="12">
      <c r="A31" s="315"/>
      <c r="B31" s="448"/>
      <c r="C31" s="315"/>
      <c r="D31" s="387" t="s">
        <v>853</v>
      </c>
      <c r="E31" s="387"/>
      <c r="F31" s="387"/>
      <c r="G31" s="387"/>
      <c r="H31" s="387" t="s">
        <v>862</v>
      </c>
      <c r="I31" s="387"/>
    </row>
    <row r="32" spans="1:9" s="474" customFormat="1" ht="12">
      <c r="A32" s="315"/>
      <c r="B32" s="448"/>
      <c r="C32" s="315"/>
      <c r="D32" s="387"/>
      <c r="E32" s="387"/>
      <c r="F32" s="387"/>
      <c r="G32" s="387"/>
      <c r="H32" s="387"/>
      <c r="I32" s="387"/>
    </row>
    <row r="33" spans="1:9" s="474" customFormat="1" ht="12">
      <c r="A33" s="339"/>
      <c r="B33" s="499"/>
      <c r="C33" s="339"/>
      <c r="D33" s="384"/>
      <c r="E33" s="384"/>
      <c r="F33" s="384"/>
      <c r="G33" s="384"/>
      <c r="H33" s="384"/>
      <c r="I33" s="384"/>
    </row>
    <row r="34" spans="1:9" s="474" customFormat="1" ht="12">
      <c r="A34" s="339"/>
      <c r="B34" s="499"/>
      <c r="C34" s="339"/>
      <c r="D34" s="384"/>
      <c r="E34" s="384"/>
      <c r="F34" s="384"/>
      <c r="G34" s="384"/>
      <c r="H34" s="384"/>
      <c r="I34" s="384"/>
    </row>
    <row r="35" spans="1:9" s="474" customFormat="1" ht="12">
      <c r="A35" s="339"/>
      <c r="B35" s="499"/>
      <c r="C35" s="339"/>
      <c r="D35" s="384"/>
      <c r="E35" s="384"/>
      <c r="F35" s="384"/>
      <c r="G35" s="384"/>
      <c r="H35" s="384"/>
      <c r="I35" s="384"/>
    </row>
    <row r="36" spans="1:9" s="474" customFormat="1" ht="12">
      <c r="A36" s="339"/>
      <c r="B36" s="499"/>
      <c r="C36" s="339"/>
      <c r="D36" s="384"/>
      <c r="E36" s="384"/>
      <c r="F36" s="384"/>
      <c r="G36" s="384"/>
      <c r="H36" s="384"/>
      <c r="I36" s="384"/>
    </row>
    <row r="37" spans="1:9" s="474" customFormat="1" ht="12">
      <c r="A37" s="339"/>
      <c r="B37" s="499"/>
      <c r="C37" s="339"/>
      <c r="D37" s="384"/>
      <c r="E37" s="384"/>
      <c r="F37" s="384"/>
      <c r="G37" s="384"/>
      <c r="H37" s="384"/>
      <c r="I37" s="384"/>
    </row>
    <row r="38" spans="1:9" s="474" customFormat="1" ht="12">
      <c r="A38" s="339"/>
      <c r="B38" s="499"/>
      <c r="C38" s="339"/>
      <c r="D38" s="384"/>
      <c r="E38" s="384"/>
      <c r="F38" s="384"/>
      <c r="G38" s="384"/>
      <c r="H38" s="384"/>
      <c r="I38" s="384"/>
    </row>
    <row r="39" spans="1:9" s="474" customFormat="1" ht="12">
      <c r="A39" s="339"/>
      <c r="B39" s="499"/>
      <c r="C39" s="339"/>
      <c r="D39" s="384"/>
      <c r="E39" s="384"/>
      <c r="F39" s="384"/>
      <c r="G39" s="384"/>
      <c r="H39" s="384"/>
      <c r="I39" s="384"/>
    </row>
    <row r="40" spans="1:9" s="474" customFormat="1" ht="12">
      <c r="A40" s="339"/>
      <c r="B40" s="499"/>
      <c r="C40" s="339"/>
      <c r="D40" s="384"/>
      <c r="E40" s="384"/>
      <c r="F40" s="384"/>
      <c r="G40" s="384"/>
      <c r="H40" s="384"/>
      <c r="I40" s="384"/>
    </row>
    <row r="41" spans="1:9" s="474" customFormat="1" ht="12">
      <c r="A41" s="339"/>
      <c r="B41" s="499"/>
      <c r="C41" s="339"/>
      <c r="D41" s="384"/>
      <c r="E41" s="384"/>
      <c r="F41" s="384"/>
      <c r="G41" s="384"/>
      <c r="H41" s="384"/>
      <c r="I41" s="384"/>
    </row>
    <row r="42" spans="1:9" s="474" customFormat="1" ht="12">
      <c r="A42" s="339"/>
      <c r="B42" s="499"/>
      <c r="C42" s="339"/>
      <c r="D42" s="384"/>
      <c r="E42" s="384"/>
      <c r="F42" s="384"/>
      <c r="G42" s="384"/>
      <c r="H42" s="384"/>
      <c r="I42" s="384"/>
    </row>
    <row r="43" spans="1:9" s="474" customFormat="1" ht="12">
      <c r="A43" s="339"/>
      <c r="B43" s="499"/>
      <c r="C43" s="339"/>
      <c r="D43" s="384"/>
      <c r="E43" s="384"/>
      <c r="F43" s="384"/>
      <c r="G43" s="384"/>
      <c r="H43" s="384"/>
      <c r="I43" s="384"/>
    </row>
    <row r="44" spans="1:9" s="474" customFormat="1" ht="12">
      <c r="A44" s="339"/>
      <c r="B44" s="499"/>
      <c r="C44" s="339"/>
      <c r="D44" s="384"/>
      <c r="E44" s="384"/>
      <c r="F44" s="384"/>
      <c r="G44" s="384"/>
      <c r="H44" s="384"/>
      <c r="I44" s="384"/>
    </row>
    <row r="45" spans="1:9" s="474" customFormat="1" ht="12">
      <c r="A45" s="339"/>
      <c r="B45" s="499"/>
      <c r="C45" s="339"/>
      <c r="D45" s="384"/>
      <c r="E45" s="384"/>
      <c r="F45" s="384"/>
      <c r="G45" s="384"/>
      <c r="H45" s="384"/>
      <c r="I45" s="384"/>
    </row>
    <row r="46" spans="1:9" s="474" customFormat="1" ht="12">
      <c r="A46" s="339"/>
      <c r="B46" s="499"/>
      <c r="C46" s="339"/>
      <c r="D46" s="384"/>
      <c r="E46" s="384"/>
      <c r="F46" s="384"/>
      <c r="G46" s="384"/>
      <c r="H46" s="384"/>
      <c r="I46" s="384"/>
    </row>
    <row r="47" spans="1:9" s="474" customFormat="1" ht="12">
      <c r="A47" s="339"/>
      <c r="B47" s="499"/>
      <c r="C47" s="339"/>
      <c r="D47" s="384"/>
      <c r="E47" s="384"/>
      <c r="F47" s="384"/>
      <c r="G47" s="384"/>
      <c r="H47" s="384"/>
      <c r="I47" s="384"/>
    </row>
    <row r="48" spans="1:9" s="474" customFormat="1" ht="12">
      <c r="A48" s="339"/>
      <c r="B48" s="499"/>
      <c r="C48" s="339"/>
      <c r="D48" s="384"/>
      <c r="E48" s="384"/>
      <c r="F48" s="384"/>
      <c r="G48" s="384"/>
      <c r="H48" s="384"/>
      <c r="I48" s="384"/>
    </row>
    <row r="49" spans="1:9" s="474" customFormat="1" ht="12">
      <c r="A49" s="339"/>
      <c r="B49" s="499"/>
      <c r="C49" s="339"/>
      <c r="D49" s="384"/>
      <c r="E49" s="384"/>
      <c r="F49" s="384"/>
      <c r="G49" s="384"/>
      <c r="H49" s="384"/>
      <c r="I49" s="384"/>
    </row>
    <row r="50" spans="1:9" s="474" customFormat="1" ht="12">
      <c r="A50" s="339"/>
      <c r="B50" s="499"/>
      <c r="C50" s="339"/>
      <c r="D50" s="384"/>
      <c r="E50" s="384"/>
      <c r="F50" s="384"/>
      <c r="G50" s="384"/>
      <c r="H50" s="384"/>
      <c r="I50" s="384"/>
    </row>
    <row r="51" spans="1:9" s="474" customFormat="1" ht="12">
      <c r="A51" s="339"/>
      <c r="B51" s="499"/>
      <c r="C51" s="339"/>
      <c r="D51" s="384"/>
      <c r="E51" s="384"/>
      <c r="F51" s="384"/>
      <c r="G51" s="384"/>
      <c r="H51" s="384"/>
      <c r="I51" s="384"/>
    </row>
    <row r="52" spans="1:9" s="474" customFormat="1" ht="12">
      <c r="A52" s="339"/>
      <c r="B52" s="499"/>
      <c r="C52" s="339"/>
      <c r="D52" s="384"/>
      <c r="E52" s="384"/>
      <c r="F52" s="384"/>
      <c r="G52" s="384"/>
      <c r="H52" s="384"/>
      <c r="I52" s="384"/>
    </row>
    <row r="53" spans="1:9" s="474" customFormat="1" ht="12">
      <c r="A53" s="339"/>
      <c r="B53" s="499"/>
      <c r="C53" s="339"/>
      <c r="D53" s="384"/>
      <c r="E53" s="384"/>
      <c r="F53" s="384"/>
      <c r="G53" s="384"/>
      <c r="H53" s="384"/>
      <c r="I53" s="384"/>
    </row>
    <row r="54" spans="1:9" s="474" customFormat="1" ht="12">
      <c r="A54" s="339"/>
      <c r="B54" s="499"/>
      <c r="C54" s="339"/>
      <c r="D54" s="384"/>
      <c r="E54" s="384"/>
      <c r="F54" s="384"/>
      <c r="G54" s="384"/>
      <c r="H54" s="384"/>
      <c r="I54" s="384"/>
    </row>
    <row r="55" spans="1:9" s="474" customFormat="1" ht="12">
      <c r="A55" s="339"/>
      <c r="B55" s="499"/>
      <c r="C55" s="339"/>
      <c r="D55" s="384"/>
      <c r="E55" s="384"/>
      <c r="F55" s="384"/>
      <c r="G55" s="384"/>
      <c r="H55" s="384"/>
      <c r="I55" s="384"/>
    </row>
    <row r="56" spans="1:9" s="474" customFormat="1" ht="12">
      <c r="A56" s="339"/>
      <c r="B56" s="499"/>
      <c r="C56" s="339"/>
      <c r="D56" s="384"/>
      <c r="E56" s="384"/>
      <c r="F56" s="384"/>
      <c r="G56" s="384"/>
      <c r="H56" s="384"/>
      <c r="I56" s="384"/>
    </row>
    <row r="57" spans="1:9" s="474" customFormat="1" ht="12">
      <c r="A57" s="339"/>
      <c r="B57" s="499"/>
      <c r="C57" s="339"/>
      <c r="D57" s="384"/>
      <c r="E57" s="384"/>
      <c r="F57" s="384"/>
      <c r="G57" s="384"/>
      <c r="H57" s="384"/>
      <c r="I57" s="384"/>
    </row>
    <row r="58" spans="1:9" s="474" customFormat="1" ht="12">
      <c r="A58" s="339"/>
      <c r="B58" s="499"/>
      <c r="C58" s="339"/>
      <c r="D58" s="384"/>
      <c r="E58" s="384"/>
      <c r="F58" s="384"/>
      <c r="G58" s="384"/>
      <c r="H58" s="384"/>
      <c r="I58" s="384"/>
    </row>
    <row r="59" spans="1:9" s="474" customFormat="1" ht="12">
      <c r="A59" s="339"/>
      <c r="B59" s="499"/>
      <c r="C59" s="339"/>
      <c r="D59" s="384"/>
      <c r="E59" s="384"/>
      <c r="F59" s="384"/>
      <c r="G59" s="384"/>
      <c r="H59" s="384"/>
      <c r="I59" s="384"/>
    </row>
    <row r="60" spans="1:9" s="474" customFormat="1" ht="12">
      <c r="A60" s="339"/>
      <c r="B60" s="499"/>
      <c r="C60" s="339"/>
      <c r="D60" s="384"/>
      <c r="E60" s="384"/>
      <c r="F60" s="384"/>
      <c r="G60" s="384"/>
      <c r="H60" s="384"/>
      <c r="I60" s="384"/>
    </row>
    <row r="61" spans="1:9" s="474" customFormat="1" ht="12">
      <c r="A61" s="339"/>
      <c r="B61" s="499"/>
      <c r="C61" s="339"/>
      <c r="D61" s="384"/>
      <c r="E61" s="384"/>
      <c r="F61" s="384"/>
      <c r="G61" s="384"/>
      <c r="H61" s="384"/>
      <c r="I61" s="384"/>
    </row>
    <row r="62" spans="1:9" s="474" customFormat="1" ht="12">
      <c r="A62" s="339"/>
      <c r="B62" s="499"/>
      <c r="C62" s="339"/>
      <c r="D62" s="384"/>
      <c r="E62" s="384"/>
      <c r="F62" s="384"/>
      <c r="G62" s="384"/>
      <c r="H62" s="384"/>
      <c r="I62" s="384"/>
    </row>
    <row r="63" spans="1:9" s="474" customFormat="1" ht="12">
      <c r="A63" s="339"/>
      <c r="B63" s="499"/>
      <c r="C63" s="339"/>
      <c r="D63" s="384"/>
      <c r="E63" s="384"/>
      <c r="F63" s="384"/>
      <c r="G63" s="384"/>
      <c r="H63" s="384"/>
      <c r="I63" s="384"/>
    </row>
    <row r="64" spans="1:9" s="474" customFormat="1" ht="12">
      <c r="A64" s="339"/>
      <c r="B64" s="499"/>
      <c r="C64" s="339"/>
      <c r="D64" s="384"/>
      <c r="E64" s="384"/>
      <c r="F64" s="384"/>
      <c r="G64" s="384"/>
      <c r="H64" s="384"/>
      <c r="I64" s="384"/>
    </row>
    <row r="65" spans="1:9" s="474" customFormat="1" ht="12">
      <c r="A65" s="339"/>
      <c r="B65" s="499"/>
      <c r="C65" s="339"/>
      <c r="D65" s="384"/>
      <c r="E65" s="384"/>
      <c r="F65" s="384"/>
      <c r="G65" s="384"/>
      <c r="H65" s="384"/>
      <c r="I65" s="384"/>
    </row>
    <row r="66" spans="1:9" s="474" customFormat="1" ht="12">
      <c r="A66" s="339"/>
      <c r="B66" s="499"/>
      <c r="C66" s="339"/>
      <c r="D66" s="384"/>
      <c r="E66" s="384"/>
      <c r="F66" s="384"/>
      <c r="G66" s="384"/>
      <c r="H66" s="384"/>
      <c r="I66" s="384"/>
    </row>
    <row r="67" spans="1:9" s="474" customFormat="1" ht="12">
      <c r="A67" s="339"/>
      <c r="B67" s="499"/>
      <c r="C67" s="339"/>
      <c r="D67" s="384"/>
      <c r="E67" s="384"/>
      <c r="F67" s="384"/>
      <c r="G67" s="384"/>
      <c r="H67" s="384"/>
      <c r="I67" s="384"/>
    </row>
    <row r="68" spans="1:9" s="474" customFormat="1" ht="12">
      <c r="A68" s="339"/>
      <c r="B68" s="499"/>
      <c r="C68" s="339"/>
      <c r="D68" s="384"/>
      <c r="E68" s="384"/>
      <c r="F68" s="384"/>
      <c r="G68" s="384"/>
      <c r="H68" s="384"/>
      <c r="I68" s="384"/>
    </row>
    <row r="69" spans="1:9" s="474" customFormat="1" ht="12">
      <c r="A69" s="339"/>
      <c r="B69" s="499"/>
      <c r="C69" s="339"/>
      <c r="D69" s="384"/>
      <c r="E69" s="384"/>
      <c r="F69" s="384"/>
      <c r="G69" s="384"/>
      <c r="H69" s="384"/>
      <c r="I69" s="384"/>
    </row>
    <row r="70" spans="1:9" s="474" customFormat="1" ht="12">
      <c r="A70" s="339"/>
      <c r="B70" s="499"/>
      <c r="C70" s="339"/>
      <c r="D70" s="384"/>
      <c r="E70" s="384"/>
      <c r="F70" s="384"/>
      <c r="G70" s="384"/>
      <c r="H70" s="384"/>
      <c r="I70" s="384"/>
    </row>
    <row r="71" spans="1:9" s="474" customFormat="1" ht="12">
      <c r="A71" s="339"/>
      <c r="B71" s="499"/>
      <c r="C71" s="339"/>
      <c r="D71" s="384"/>
      <c r="E71" s="384"/>
      <c r="F71" s="384"/>
      <c r="G71" s="384"/>
      <c r="H71" s="384"/>
      <c r="I71" s="384"/>
    </row>
    <row r="72" spans="1:9" s="474" customFormat="1" ht="12">
      <c r="A72" s="339"/>
      <c r="B72" s="499"/>
      <c r="C72" s="339"/>
      <c r="D72" s="384"/>
      <c r="E72" s="384"/>
      <c r="F72" s="384"/>
      <c r="G72" s="384"/>
      <c r="H72" s="384"/>
      <c r="I72" s="384"/>
    </row>
    <row r="73" spans="1:9" s="474" customFormat="1" ht="12">
      <c r="A73" s="339"/>
      <c r="B73" s="499"/>
      <c r="C73" s="339"/>
      <c r="D73" s="384"/>
      <c r="E73" s="384"/>
      <c r="F73" s="384"/>
      <c r="G73" s="384"/>
      <c r="H73" s="384"/>
      <c r="I73" s="384"/>
    </row>
    <row r="74" spans="1:9" s="474" customFormat="1" ht="12">
      <c r="A74" s="339"/>
      <c r="B74" s="499"/>
      <c r="C74" s="339"/>
      <c r="D74" s="384"/>
      <c r="E74" s="384"/>
      <c r="F74" s="384"/>
      <c r="G74" s="384"/>
      <c r="H74" s="384"/>
      <c r="I74" s="384"/>
    </row>
    <row r="75" spans="1:9" s="474" customFormat="1" ht="12">
      <c r="A75" s="339"/>
      <c r="B75" s="499"/>
      <c r="C75" s="339"/>
      <c r="D75" s="384"/>
      <c r="E75" s="384"/>
      <c r="F75" s="384"/>
      <c r="G75" s="384"/>
      <c r="H75" s="384"/>
      <c r="I75" s="384"/>
    </row>
    <row r="76" spans="1:9" s="474" customFormat="1" ht="12">
      <c r="A76" s="339"/>
      <c r="B76" s="499"/>
      <c r="C76" s="339"/>
      <c r="D76" s="384"/>
      <c r="E76" s="384"/>
      <c r="F76" s="384"/>
      <c r="G76" s="384"/>
      <c r="H76" s="384"/>
      <c r="I76" s="384"/>
    </row>
    <row r="77" spans="1:9" s="474" customFormat="1" ht="12">
      <c r="A77" s="339"/>
      <c r="B77" s="499"/>
      <c r="C77" s="339"/>
      <c r="D77" s="384"/>
      <c r="E77" s="384"/>
      <c r="F77" s="384"/>
      <c r="G77" s="384"/>
      <c r="H77" s="384"/>
      <c r="I77" s="384"/>
    </row>
    <row r="78" spans="1:9" s="474" customFormat="1" ht="12">
      <c r="A78" s="339"/>
      <c r="B78" s="499"/>
      <c r="C78" s="339"/>
      <c r="D78" s="384"/>
      <c r="E78" s="384"/>
      <c r="F78" s="384"/>
      <c r="G78" s="384"/>
      <c r="H78" s="384"/>
      <c r="I78" s="384"/>
    </row>
    <row r="79" spans="1:9" s="474" customFormat="1" ht="12">
      <c r="A79" s="339"/>
      <c r="B79" s="499"/>
      <c r="C79" s="339"/>
      <c r="D79" s="384"/>
      <c r="E79" s="384"/>
      <c r="F79" s="384"/>
      <c r="G79" s="384"/>
      <c r="H79" s="384"/>
      <c r="I79" s="384"/>
    </row>
    <row r="80" spans="1:9" s="474" customFormat="1" ht="12">
      <c r="A80" s="339"/>
      <c r="B80" s="499"/>
      <c r="C80" s="339"/>
      <c r="D80" s="384"/>
      <c r="E80" s="384"/>
      <c r="F80" s="384"/>
      <c r="G80" s="384"/>
      <c r="H80" s="384"/>
      <c r="I80" s="384"/>
    </row>
    <row r="81" spans="1:9" s="474" customFormat="1" ht="12">
      <c r="A81" s="339"/>
      <c r="B81" s="499"/>
      <c r="C81" s="339"/>
      <c r="D81" s="384"/>
      <c r="E81" s="384"/>
      <c r="F81" s="384"/>
      <c r="G81" s="384"/>
      <c r="H81" s="384"/>
      <c r="I81" s="384"/>
    </row>
    <row r="82" spans="1:9" s="474" customFormat="1" ht="12">
      <c r="A82" s="339"/>
      <c r="B82" s="499"/>
      <c r="C82" s="339"/>
      <c r="D82" s="384"/>
      <c r="E82" s="384"/>
      <c r="F82" s="384"/>
      <c r="G82" s="384"/>
      <c r="H82" s="384"/>
      <c r="I82" s="384"/>
    </row>
    <row r="83" spans="1:9" s="474" customFormat="1" ht="12">
      <c r="A83" s="339"/>
      <c r="B83" s="499"/>
      <c r="C83" s="339"/>
      <c r="D83" s="384"/>
      <c r="E83" s="384"/>
      <c r="F83" s="384"/>
      <c r="G83" s="384"/>
      <c r="H83" s="384"/>
      <c r="I83" s="384"/>
    </row>
    <row r="84" spans="1:9" s="474" customFormat="1" ht="12">
      <c r="A84" s="339"/>
      <c r="B84" s="499"/>
      <c r="C84" s="339"/>
      <c r="D84" s="384"/>
      <c r="E84" s="384"/>
      <c r="F84" s="384"/>
      <c r="G84" s="384"/>
      <c r="H84" s="384"/>
      <c r="I84" s="384"/>
    </row>
    <row r="85" spans="1:9" s="474" customFormat="1" ht="12">
      <c r="A85" s="339"/>
      <c r="B85" s="499"/>
      <c r="C85" s="339"/>
      <c r="D85" s="384"/>
      <c r="E85" s="384"/>
      <c r="F85" s="384"/>
      <c r="G85" s="384"/>
      <c r="H85" s="384"/>
      <c r="I85" s="384"/>
    </row>
    <row r="86" spans="1:9" s="474" customFormat="1" ht="12">
      <c r="A86" s="339"/>
      <c r="B86" s="499"/>
      <c r="C86" s="339"/>
      <c r="D86" s="384"/>
      <c r="E86" s="384"/>
      <c r="F86" s="384"/>
      <c r="G86" s="384"/>
      <c r="H86" s="384"/>
      <c r="I86" s="384"/>
    </row>
    <row r="87" spans="1:9" s="474" customFormat="1" ht="12">
      <c r="A87" s="339"/>
      <c r="B87" s="499"/>
      <c r="C87" s="339"/>
      <c r="D87" s="384"/>
      <c r="E87" s="384"/>
      <c r="F87" s="384"/>
      <c r="G87" s="384"/>
      <c r="H87" s="384"/>
      <c r="I87" s="384"/>
    </row>
    <row r="88" spans="1:9" s="474" customFormat="1" ht="12">
      <c r="A88" s="339"/>
      <c r="B88" s="499"/>
      <c r="C88" s="339"/>
      <c r="D88" s="384"/>
      <c r="E88" s="384"/>
      <c r="F88" s="384"/>
      <c r="G88" s="384"/>
      <c r="H88" s="384"/>
      <c r="I88" s="384"/>
    </row>
    <row r="89" spans="1:9" s="474" customFormat="1" ht="12">
      <c r="A89" s="339"/>
      <c r="B89" s="499"/>
      <c r="C89" s="339"/>
      <c r="D89" s="384"/>
      <c r="E89" s="384"/>
      <c r="F89" s="384"/>
      <c r="G89" s="384"/>
      <c r="H89" s="384"/>
      <c r="I89" s="384"/>
    </row>
    <row r="90" spans="1:9" s="474" customFormat="1" ht="12">
      <c r="A90" s="339"/>
      <c r="B90" s="499"/>
      <c r="C90" s="339"/>
      <c r="D90" s="384"/>
      <c r="E90" s="384"/>
      <c r="F90" s="384"/>
      <c r="G90" s="384"/>
      <c r="H90" s="384"/>
      <c r="I90" s="384"/>
    </row>
    <row r="91" spans="1:9" s="474" customFormat="1" ht="12">
      <c r="A91" s="339"/>
      <c r="B91" s="499"/>
      <c r="C91" s="339"/>
      <c r="D91" s="384"/>
      <c r="E91" s="384"/>
      <c r="F91" s="384"/>
      <c r="G91" s="384"/>
      <c r="H91" s="384"/>
      <c r="I91" s="384"/>
    </row>
    <row r="92" spans="1:9" s="474" customFormat="1" ht="12">
      <c r="A92" s="339"/>
      <c r="B92" s="499"/>
      <c r="C92" s="339"/>
      <c r="D92" s="384"/>
      <c r="E92" s="384"/>
      <c r="F92" s="384"/>
      <c r="G92" s="384"/>
      <c r="H92" s="384"/>
      <c r="I92" s="384"/>
    </row>
    <row r="93" spans="1:9" s="474" customFormat="1" ht="12">
      <c r="A93" s="339"/>
      <c r="B93" s="499"/>
      <c r="C93" s="339"/>
      <c r="D93" s="384"/>
      <c r="E93" s="384"/>
      <c r="F93" s="384"/>
      <c r="G93" s="384"/>
      <c r="H93" s="384"/>
      <c r="I93" s="384"/>
    </row>
    <row r="94" spans="1:9" s="474" customFormat="1" ht="12">
      <c r="A94" s="339"/>
      <c r="B94" s="499"/>
      <c r="C94" s="339"/>
      <c r="D94" s="384"/>
      <c r="E94" s="384"/>
      <c r="F94" s="384"/>
      <c r="G94" s="384"/>
      <c r="H94" s="384"/>
      <c r="I94" s="384"/>
    </row>
    <row r="95" spans="1:9" s="474" customFormat="1" ht="12">
      <c r="A95" s="339"/>
      <c r="B95" s="499"/>
      <c r="C95" s="339"/>
      <c r="D95" s="384"/>
      <c r="E95" s="384"/>
      <c r="F95" s="384"/>
      <c r="G95" s="384"/>
      <c r="H95" s="384"/>
      <c r="I95" s="384"/>
    </row>
    <row r="96" spans="1:9" s="474" customFormat="1" ht="12">
      <c r="A96" s="339"/>
      <c r="B96" s="499"/>
      <c r="C96" s="339"/>
      <c r="D96" s="384"/>
      <c r="E96" s="384"/>
      <c r="F96" s="384"/>
      <c r="G96" s="384"/>
      <c r="H96" s="384"/>
      <c r="I96" s="384"/>
    </row>
    <row r="97" spans="1:9" s="474" customFormat="1" ht="12">
      <c r="A97" s="339"/>
      <c r="B97" s="499"/>
      <c r="C97" s="339"/>
      <c r="D97" s="384"/>
      <c r="E97" s="384"/>
      <c r="F97" s="384"/>
      <c r="G97" s="384"/>
      <c r="H97" s="384"/>
      <c r="I97" s="384"/>
    </row>
    <row r="98" spans="1:9" s="474" customFormat="1" ht="12">
      <c r="A98" s="339"/>
      <c r="B98" s="499"/>
      <c r="C98" s="339"/>
      <c r="D98" s="384"/>
      <c r="E98" s="384"/>
      <c r="F98" s="384"/>
      <c r="G98" s="384"/>
      <c r="H98" s="384"/>
      <c r="I98" s="384"/>
    </row>
    <row r="99" spans="1:9" s="474" customFormat="1" ht="12">
      <c r="A99" s="339"/>
      <c r="B99" s="499"/>
      <c r="C99" s="339"/>
      <c r="D99" s="384"/>
      <c r="E99" s="384"/>
      <c r="F99" s="384"/>
      <c r="G99" s="384"/>
      <c r="H99" s="384"/>
      <c r="I99" s="384"/>
    </row>
    <row r="100" spans="1:9" s="474" customFormat="1" ht="12">
      <c r="A100" s="339"/>
      <c r="B100" s="499"/>
      <c r="C100" s="339"/>
      <c r="D100" s="384"/>
      <c r="E100" s="384"/>
      <c r="F100" s="384"/>
      <c r="G100" s="384"/>
      <c r="H100" s="384"/>
      <c r="I100" s="384"/>
    </row>
    <row r="101" spans="1:9" s="474" customFormat="1" ht="12">
      <c r="A101" s="339"/>
      <c r="B101" s="499"/>
      <c r="C101" s="339"/>
      <c r="D101" s="384"/>
      <c r="E101" s="384"/>
      <c r="F101" s="384"/>
      <c r="G101" s="384"/>
      <c r="H101" s="384"/>
      <c r="I101" s="384"/>
    </row>
    <row r="102" spans="1:9" s="474" customFormat="1" ht="12">
      <c r="A102" s="339"/>
      <c r="B102" s="499"/>
      <c r="C102" s="339"/>
      <c r="D102" s="384"/>
      <c r="E102" s="384"/>
      <c r="F102" s="384"/>
      <c r="G102" s="384"/>
      <c r="H102" s="384"/>
      <c r="I102" s="384"/>
    </row>
    <row r="103" spans="1:9" s="474" customFormat="1" ht="12">
      <c r="A103" s="339"/>
      <c r="B103" s="499"/>
      <c r="C103" s="339"/>
      <c r="D103" s="384"/>
      <c r="E103" s="384"/>
      <c r="F103" s="384"/>
      <c r="G103" s="384"/>
      <c r="H103" s="384"/>
      <c r="I103" s="384"/>
    </row>
    <row r="104" spans="1:9" s="474" customFormat="1" ht="12">
      <c r="A104" s="339"/>
      <c r="B104" s="499"/>
      <c r="C104" s="339"/>
      <c r="D104" s="384"/>
      <c r="E104" s="384"/>
      <c r="F104" s="384"/>
      <c r="G104" s="384"/>
      <c r="H104" s="384"/>
      <c r="I104" s="384"/>
    </row>
    <row r="105" spans="1:9" s="474" customFormat="1" ht="12">
      <c r="A105" s="339"/>
      <c r="B105" s="499"/>
      <c r="C105" s="339"/>
      <c r="D105" s="384"/>
      <c r="E105" s="384"/>
      <c r="F105" s="384"/>
      <c r="G105" s="384"/>
      <c r="H105" s="384"/>
      <c r="I105" s="384"/>
    </row>
    <row r="106" spans="1:9" s="474" customFormat="1" ht="12">
      <c r="A106" s="339"/>
      <c r="B106" s="499"/>
      <c r="C106" s="339"/>
      <c r="D106" s="384"/>
      <c r="E106" s="384"/>
      <c r="F106" s="384"/>
      <c r="G106" s="384"/>
      <c r="H106" s="384"/>
      <c r="I106" s="384"/>
    </row>
    <row r="107" spans="1:9" s="474" customFormat="1" ht="12">
      <c r="A107" s="339"/>
      <c r="B107" s="499"/>
      <c r="C107" s="339"/>
      <c r="D107" s="384"/>
      <c r="E107" s="384"/>
      <c r="F107" s="384"/>
      <c r="G107" s="384"/>
      <c r="H107" s="384"/>
      <c r="I107" s="384"/>
    </row>
    <row r="108" spans="1:9" s="474" customFormat="1" ht="12">
      <c r="A108" s="339"/>
      <c r="B108" s="499"/>
      <c r="C108" s="339"/>
      <c r="D108" s="384"/>
      <c r="E108" s="384"/>
      <c r="F108" s="384"/>
      <c r="G108" s="384"/>
      <c r="H108" s="384"/>
      <c r="I108" s="384"/>
    </row>
    <row r="109" spans="1:9" s="474" customFormat="1" ht="12">
      <c r="A109" s="339"/>
      <c r="B109" s="499"/>
      <c r="C109" s="339"/>
      <c r="D109" s="384"/>
      <c r="E109" s="384"/>
      <c r="F109" s="384"/>
      <c r="G109" s="384"/>
      <c r="H109" s="384"/>
      <c r="I109" s="384"/>
    </row>
    <row r="110" spans="1:9" s="474" customFormat="1" ht="12">
      <c r="A110" s="339"/>
      <c r="B110" s="499"/>
      <c r="C110" s="339"/>
      <c r="D110" s="384"/>
      <c r="E110" s="384"/>
      <c r="F110" s="384"/>
      <c r="G110" s="384"/>
      <c r="H110" s="384"/>
      <c r="I110" s="384"/>
    </row>
    <row r="111" spans="1:9" s="474" customFormat="1" ht="12">
      <c r="A111" s="339"/>
      <c r="B111" s="499"/>
      <c r="C111" s="339"/>
      <c r="D111" s="384"/>
      <c r="E111" s="384"/>
      <c r="F111" s="384"/>
      <c r="G111" s="384"/>
      <c r="H111" s="384"/>
      <c r="I111" s="384"/>
    </row>
    <row r="112" spans="1:9" s="474" customFormat="1" ht="12">
      <c r="A112" s="339"/>
      <c r="B112" s="499"/>
      <c r="C112" s="339"/>
      <c r="D112" s="384"/>
      <c r="E112" s="384"/>
      <c r="F112" s="384"/>
      <c r="G112" s="384"/>
      <c r="H112" s="384"/>
      <c r="I112" s="384"/>
    </row>
    <row r="113" spans="1:9" s="474" customFormat="1" ht="12">
      <c r="A113" s="339"/>
      <c r="B113" s="499"/>
      <c r="C113" s="339"/>
      <c r="D113" s="384"/>
      <c r="E113" s="384"/>
      <c r="F113" s="384"/>
      <c r="G113" s="384"/>
      <c r="H113" s="384"/>
      <c r="I113" s="384"/>
    </row>
    <row r="114" spans="1:9" s="474" customFormat="1" ht="12">
      <c r="A114" s="339"/>
      <c r="B114" s="499"/>
      <c r="C114" s="339"/>
      <c r="D114" s="384"/>
      <c r="E114" s="384"/>
      <c r="F114" s="384"/>
      <c r="G114" s="384"/>
      <c r="H114" s="384"/>
      <c r="I114" s="384"/>
    </row>
    <row r="115" spans="1:9" s="474" customFormat="1" ht="12">
      <c r="A115" s="339"/>
      <c r="B115" s="499"/>
      <c r="C115" s="339"/>
      <c r="D115" s="384"/>
      <c r="E115" s="384"/>
      <c r="F115" s="384"/>
      <c r="G115" s="384"/>
      <c r="H115" s="384"/>
      <c r="I115" s="384"/>
    </row>
    <row r="116" spans="1:9" s="474" customFormat="1" ht="12">
      <c r="A116" s="339"/>
      <c r="B116" s="499"/>
      <c r="C116" s="339"/>
      <c r="D116" s="384"/>
      <c r="E116" s="384"/>
      <c r="F116" s="384"/>
      <c r="G116" s="384"/>
      <c r="H116" s="384"/>
      <c r="I116" s="384"/>
    </row>
    <row r="117" spans="1:9" s="474" customFormat="1" ht="12">
      <c r="A117" s="339"/>
      <c r="B117" s="499"/>
      <c r="C117" s="339"/>
      <c r="D117" s="384"/>
      <c r="E117" s="384"/>
      <c r="F117" s="384"/>
      <c r="G117" s="384"/>
      <c r="H117" s="384"/>
      <c r="I117" s="384"/>
    </row>
    <row r="118" spans="1:9" s="474" customFormat="1" ht="12">
      <c r="A118" s="339"/>
      <c r="B118" s="499"/>
      <c r="C118" s="339"/>
      <c r="D118" s="384"/>
      <c r="E118" s="384"/>
      <c r="F118" s="384"/>
      <c r="G118" s="384"/>
      <c r="H118" s="384"/>
      <c r="I118" s="384"/>
    </row>
    <row r="119" spans="1:9" s="474" customFormat="1" ht="12">
      <c r="A119" s="339"/>
      <c r="B119" s="499"/>
      <c r="C119" s="339"/>
      <c r="D119" s="384"/>
      <c r="E119" s="384"/>
      <c r="F119" s="384"/>
      <c r="G119" s="384"/>
      <c r="H119" s="384"/>
      <c r="I119" s="384"/>
    </row>
    <row r="120" spans="4:9" ht="12">
      <c r="D120" s="384"/>
      <c r="E120" s="384"/>
      <c r="F120" s="384"/>
      <c r="G120" s="384"/>
      <c r="H120" s="384"/>
      <c r="I120" s="384"/>
    </row>
    <row r="121" spans="4:9" ht="12">
      <c r="D121" s="384"/>
      <c r="E121" s="384"/>
      <c r="F121" s="384"/>
      <c r="G121" s="384"/>
      <c r="H121" s="384"/>
      <c r="I121" s="384"/>
    </row>
    <row r="122" spans="4:9" ht="12">
      <c r="D122" s="384"/>
      <c r="E122" s="384"/>
      <c r="F122" s="384"/>
      <c r="G122" s="384"/>
      <c r="H122" s="384"/>
      <c r="I122" s="384"/>
    </row>
    <row r="123" spans="4:9" ht="12">
      <c r="D123" s="384"/>
      <c r="E123" s="384"/>
      <c r="F123" s="384"/>
      <c r="G123" s="384"/>
      <c r="H123" s="384"/>
      <c r="I123" s="384"/>
    </row>
    <row r="124" spans="4:9" ht="12">
      <c r="D124" s="384"/>
      <c r="E124" s="384"/>
      <c r="F124" s="384"/>
      <c r="G124" s="384"/>
      <c r="H124" s="384"/>
      <c r="I124" s="384"/>
    </row>
    <row r="125" spans="4:9" ht="12">
      <c r="D125" s="384"/>
      <c r="E125" s="384"/>
      <c r="F125" s="384"/>
      <c r="G125" s="384"/>
      <c r="H125" s="384"/>
      <c r="I125" s="384"/>
    </row>
    <row r="126" spans="4:9" ht="12">
      <c r="D126" s="384"/>
      <c r="E126" s="384"/>
      <c r="F126" s="384"/>
      <c r="G126" s="384"/>
      <c r="H126" s="384"/>
      <c r="I126" s="384"/>
    </row>
    <row r="127" spans="4:9" ht="12">
      <c r="D127" s="384"/>
      <c r="E127" s="384"/>
      <c r="F127" s="384"/>
      <c r="G127" s="384"/>
      <c r="H127" s="384"/>
      <c r="I127" s="384"/>
    </row>
    <row r="128" spans="4:9" ht="12">
      <c r="D128" s="384"/>
      <c r="E128" s="384"/>
      <c r="F128" s="384"/>
      <c r="G128" s="384"/>
      <c r="H128" s="384"/>
      <c r="I128" s="384"/>
    </row>
    <row r="129" spans="4:9" ht="12">
      <c r="D129" s="384"/>
      <c r="E129" s="384"/>
      <c r="F129" s="384"/>
      <c r="G129" s="384"/>
      <c r="H129" s="384"/>
      <c r="I129" s="384"/>
    </row>
    <row r="130" spans="4:9" ht="12">
      <c r="D130" s="384"/>
      <c r="E130" s="384"/>
      <c r="F130" s="384"/>
      <c r="G130" s="384"/>
      <c r="H130" s="384"/>
      <c r="I130" s="384"/>
    </row>
    <row r="131" spans="4:9" ht="12">
      <c r="D131" s="384"/>
      <c r="E131" s="384"/>
      <c r="F131" s="384"/>
      <c r="G131" s="384"/>
      <c r="H131" s="384"/>
      <c r="I131" s="384"/>
    </row>
    <row r="132" spans="4:9" ht="12">
      <c r="D132" s="384"/>
      <c r="E132" s="384"/>
      <c r="F132" s="384"/>
      <c r="G132" s="384"/>
      <c r="H132" s="384"/>
      <c r="I132" s="384"/>
    </row>
    <row r="133" spans="4:9" ht="12">
      <c r="D133" s="384"/>
      <c r="E133" s="384"/>
      <c r="F133" s="384"/>
      <c r="G133" s="384"/>
      <c r="H133" s="384"/>
      <c r="I133" s="384"/>
    </row>
    <row r="134" spans="4:9" ht="12">
      <c r="D134" s="384"/>
      <c r="E134" s="384"/>
      <c r="F134" s="384"/>
      <c r="G134" s="384"/>
      <c r="H134" s="384"/>
      <c r="I134" s="384"/>
    </row>
    <row r="135" spans="4:9" ht="12">
      <c r="D135" s="384"/>
      <c r="E135" s="384"/>
      <c r="F135" s="384"/>
      <c r="G135" s="384"/>
      <c r="H135" s="384"/>
      <c r="I135" s="384"/>
    </row>
    <row r="136" spans="4:9" ht="12">
      <c r="D136" s="384"/>
      <c r="E136" s="384"/>
      <c r="F136" s="384"/>
      <c r="G136" s="384"/>
      <c r="H136" s="384"/>
      <c r="I136" s="384"/>
    </row>
    <row r="137" spans="4:9" ht="12">
      <c r="D137" s="384"/>
      <c r="E137" s="384"/>
      <c r="F137" s="384"/>
      <c r="G137" s="384"/>
      <c r="H137" s="384"/>
      <c r="I137" s="384"/>
    </row>
    <row r="138" spans="4:9" ht="12">
      <c r="D138" s="384"/>
      <c r="E138" s="384"/>
      <c r="F138" s="384"/>
      <c r="G138" s="384"/>
      <c r="H138" s="384"/>
      <c r="I138" s="384"/>
    </row>
    <row r="139" spans="4:9" ht="12">
      <c r="D139" s="384"/>
      <c r="E139" s="384"/>
      <c r="F139" s="384"/>
      <c r="G139" s="384"/>
      <c r="H139" s="384"/>
      <c r="I139" s="384"/>
    </row>
    <row r="140" spans="4:9" ht="12">
      <c r="D140" s="384"/>
      <c r="E140" s="384"/>
      <c r="F140" s="384"/>
      <c r="G140" s="384"/>
      <c r="H140" s="384"/>
      <c r="I140" s="384"/>
    </row>
    <row r="141" spans="4:9" ht="12">
      <c r="D141" s="384"/>
      <c r="E141" s="384"/>
      <c r="F141" s="384"/>
      <c r="G141" s="384"/>
      <c r="H141" s="384"/>
      <c r="I141" s="384"/>
    </row>
    <row r="142" spans="4:9" ht="12">
      <c r="D142" s="384"/>
      <c r="E142" s="384"/>
      <c r="F142" s="384"/>
      <c r="G142" s="384"/>
      <c r="H142" s="384"/>
      <c r="I142" s="384"/>
    </row>
    <row r="143" spans="4:9" ht="12">
      <c r="D143" s="384"/>
      <c r="E143" s="384"/>
      <c r="F143" s="384"/>
      <c r="G143" s="384"/>
      <c r="H143" s="384"/>
      <c r="I143" s="384"/>
    </row>
    <row r="144" spans="4:9" ht="12">
      <c r="D144" s="384"/>
      <c r="E144" s="384"/>
      <c r="F144" s="384"/>
      <c r="G144" s="384"/>
      <c r="H144" s="384"/>
      <c r="I144" s="384"/>
    </row>
    <row r="145" spans="4:9" ht="12">
      <c r="D145" s="384"/>
      <c r="E145" s="384"/>
      <c r="F145" s="384"/>
      <c r="G145" s="384"/>
      <c r="H145" s="384"/>
      <c r="I145" s="384"/>
    </row>
    <row r="146" spans="4:9" ht="12">
      <c r="D146" s="384"/>
      <c r="E146" s="384"/>
      <c r="F146" s="384"/>
      <c r="G146" s="384"/>
      <c r="H146" s="384"/>
      <c r="I146" s="384"/>
    </row>
    <row r="147" spans="4:9" ht="12">
      <c r="D147" s="384"/>
      <c r="E147" s="384"/>
      <c r="F147" s="384"/>
      <c r="G147" s="384"/>
      <c r="H147" s="384"/>
      <c r="I147" s="384"/>
    </row>
    <row r="148" spans="4:9" ht="12">
      <c r="D148" s="384"/>
      <c r="E148" s="384"/>
      <c r="F148" s="384"/>
      <c r="G148" s="384"/>
      <c r="H148" s="384"/>
      <c r="I148" s="384"/>
    </row>
    <row r="149" spans="4:9" ht="12">
      <c r="D149" s="384"/>
      <c r="E149" s="384"/>
      <c r="F149" s="384"/>
      <c r="G149" s="384"/>
      <c r="H149" s="384"/>
      <c r="I149" s="384"/>
    </row>
    <row r="150" spans="4:9" ht="12">
      <c r="D150" s="384"/>
      <c r="E150" s="384"/>
      <c r="F150" s="384"/>
      <c r="G150" s="384"/>
      <c r="H150" s="384"/>
      <c r="I150" s="384"/>
    </row>
    <row r="151" spans="4:9" ht="12">
      <c r="D151" s="384"/>
      <c r="E151" s="384"/>
      <c r="F151" s="384"/>
      <c r="G151" s="384"/>
      <c r="H151" s="384"/>
      <c r="I151" s="384"/>
    </row>
    <row r="152" spans="4:9" ht="12">
      <c r="D152" s="384"/>
      <c r="E152" s="384"/>
      <c r="F152" s="384"/>
      <c r="G152" s="384"/>
      <c r="H152" s="384"/>
      <c r="I152" s="384"/>
    </row>
    <row r="153" spans="4:9" ht="12">
      <c r="D153" s="384"/>
      <c r="E153" s="384"/>
      <c r="F153" s="384"/>
      <c r="G153" s="384"/>
      <c r="H153" s="384"/>
      <c r="I153" s="384"/>
    </row>
    <row r="154" spans="4:9" ht="12">
      <c r="D154" s="384"/>
      <c r="E154" s="384"/>
      <c r="F154" s="384"/>
      <c r="G154" s="384"/>
      <c r="H154" s="384"/>
      <c r="I154" s="384"/>
    </row>
    <row r="155" spans="4:9" ht="12">
      <c r="D155" s="384"/>
      <c r="E155" s="384"/>
      <c r="F155" s="384"/>
      <c r="G155" s="384"/>
      <c r="H155" s="384"/>
      <c r="I155" s="384"/>
    </row>
    <row r="156" spans="4:9" ht="12">
      <c r="D156" s="384"/>
      <c r="E156" s="384"/>
      <c r="F156" s="384"/>
      <c r="G156" s="384"/>
      <c r="H156" s="384"/>
      <c r="I156" s="384"/>
    </row>
    <row r="157" spans="4:9" ht="12">
      <c r="D157" s="384"/>
      <c r="E157" s="384"/>
      <c r="F157" s="384"/>
      <c r="G157" s="384"/>
      <c r="H157" s="384"/>
      <c r="I157" s="384"/>
    </row>
    <row r="158" spans="4:9" ht="12">
      <c r="D158" s="384"/>
      <c r="E158" s="384"/>
      <c r="F158" s="384"/>
      <c r="G158" s="384"/>
      <c r="H158" s="384"/>
      <c r="I158" s="384"/>
    </row>
    <row r="159" spans="4:9" ht="12">
      <c r="D159" s="384"/>
      <c r="E159" s="384"/>
      <c r="F159" s="384"/>
      <c r="G159" s="384"/>
      <c r="H159" s="384"/>
      <c r="I159" s="384"/>
    </row>
    <row r="160" spans="4:9" ht="12">
      <c r="D160" s="384"/>
      <c r="E160" s="384"/>
      <c r="F160" s="384"/>
      <c r="G160" s="384"/>
      <c r="H160" s="384"/>
      <c r="I160" s="384"/>
    </row>
    <row r="161" spans="4:9" ht="12">
      <c r="D161" s="384"/>
      <c r="E161" s="384"/>
      <c r="F161" s="384"/>
      <c r="G161" s="384"/>
      <c r="H161" s="384"/>
      <c r="I161" s="384"/>
    </row>
    <row r="162" spans="4:9" ht="12">
      <c r="D162" s="384"/>
      <c r="E162" s="384"/>
      <c r="F162" s="384"/>
      <c r="G162" s="384"/>
      <c r="H162" s="384"/>
      <c r="I162" s="384"/>
    </row>
    <row r="163" spans="4:9" ht="12">
      <c r="D163" s="384"/>
      <c r="E163" s="384"/>
      <c r="F163" s="384"/>
      <c r="G163" s="384"/>
      <c r="H163" s="384"/>
      <c r="I163" s="384"/>
    </row>
    <row r="164" spans="4:9" ht="12">
      <c r="D164" s="384"/>
      <c r="E164" s="384"/>
      <c r="F164" s="384"/>
      <c r="G164" s="384"/>
      <c r="H164" s="384"/>
      <c r="I164" s="384"/>
    </row>
    <row r="165" spans="4:9" ht="12">
      <c r="D165" s="384"/>
      <c r="E165" s="384"/>
      <c r="F165" s="384"/>
      <c r="G165" s="384"/>
      <c r="H165" s="384"/>
      <c r="I165" s="384"/>
    </row>
    <row r="166" spans="4:9" ht="12">
      <c r="D166" s="384"/>
      <c r="E166" s="384"/>
      <c r="F166" s="384"/>
      <c r="G166" s="384"/>
      <c r="H166" s="384"/>
      <c r="I166" s="384"/>
    </row>
    <row r="167" spans="4:9" ht="12">
      <c r="D167" s="384"/>
      <c r="E167" s="384"/>
      <c r="F167" s="384"/>
      <c r="G167" s="384"/>
      <c r="H167" s="384"/>
      <c r="I167" s="384"/>
    </row>
    <row r="168" spans="4:9" ht="12">
      <c r="D168" s="384"/>
      <c r="E168" s="384"/>
      <c r="F168" s="384"/>
      <c r="G168" s="384"/>
      <c r="H168" s="384"/>
      <c r="I168" s="384"/>
    </row>
    <row r="169" spans="4:9" ht="12">
      <c r="D169" s="384"/>
      <c r="E169" s="384"/>
      <c r="F169" s="384"/>
      <c r="G169" s="384"/>
      <c r="H169" s="384"/>
      <c r="I169" s="384"/>
    </row>
    <row r="170" spans="4:9" ht="12">
      <c r="D170" s="384"/>
      <c r="E170" s="384"/>
      <c r="F170" s="384"/>
      <c r="G170" s="384"/>
      <c r="H170" s="384"/>
      <c r="I170" s="384"/>
    </row>
    <row r="171" spans="4:9" ht="12">
      <c r="D171" s="384"/>
      <c r="E171" s="384"/>
      <c r="F171" s="384"/>
      <c r="G171" s="384"/>
      <c r="H171" s="384"/>
      <c r="I171" s="384"/>
    </row>
    <row r="172" spans="4:9" ht="12">
      <c r="D172" s="384"/>
      <c r="E172" s="384"/>
      <c r="F172" s="384"/>
      <c r="G172" s="384"/>
      <c r="H172" s="384"/>
      <c r="I172" s="384"/>
    </row>
    <row r="173" spans="4:9" ht="12">
      <c r="D173" s="384"/>
      <c r="E173" s="384"/>
      <c r="F173" s="384"/>
      <c r="G173" s="384"/>
      <c r="H173" s="384"/>
      <c r="I173" s="384"/>
    </row>
    <row r="174" spans="4:9" ht="12">
      <c r="D174" s="384"/>
      <c r="E174" s="384"/>
      <c r="F174" s="384"/>
      <c r="G174" s="384"/>
      <c r="H174" s="384"/>
      <c r="I174" s="384"/>
    </row>
    <row r="175" spans="4:9" ht="12">
      <c r="D175" s="384"/>
      <c r="E175" s="384"/>
      <c r="F175" s="384"/>
      <c r="G175" s="384"/>
      <c r="H175" s="384"/>
      <c r="I175" s="384"/>
    </row>
    <row r="176" spans="4:9" ht="12">
      <c r="D176" s="384"/>
      <c r="E176" s="384"/>
      <c r="F176" s="384"/>
      <c r="G176" s="384"/>
      <c r="H176" s="384"/>
      <c r="I176" s="384"/>
    </row>
    <row r="177" spans="4:9" ht="12">
      <c r="D177" s="384"/>
      <c r="E177" s="384"/>
      <c r="F177" s="384"/>
      <c r="G177" s="384"/>
      <c r="H177" s="384"/>
      <c r="I177" s="384"/>
    </row>
    <row r="178" spans="4:9" ht="12">
      <c r="D178" s="384"/>
      <c r="E178" s="384"/>
      <c r="F178" s="384"/>
      <c r="G178" s="384"/>
      <c r="H178" s="384"/>
      <c r="I178" s="384"/>
    </row>
    <row r="179" spans="4:9" ht="12">
      <c r="D179" s="384"/>
      <c r="E179" s="384"/>
      <c r="F179" s="384"/>
      <c r="G179" s="384"/>
      <c r="H179" s="384"/>
      <c r="I179" s="384"/>
    </row>
    <row r="180" spans="4:9" ht="12">
      <c r="D180" s="384"/>
      <c r="E180" s="384"/>
      <c r="F180" s="384"/>
      <c r="G180" s="384"/>
      <c r="H180" s="384"/>
      <c r="I180" s="384"/>
    </row>
    <row r="181" spans="4:9" ht="12">
      <c r="D181" s="384"/>
      <c r="E181" s="384"/>
      <c r="F181" s="384"/>
      <c r="G181" s="384"/>
      <c r="H181" s="384"/>
      <c r="I181" s="384"/>
    </row>
    <row r="182" spans="4:9" ht="12">
      <c r="D182" s="384"/>
      <c r="E182" s="384"/>
      <c r="F182" s="384"/>
      <c r="G182" s="384"/>
      <c r="H182" s="384"/>
      <c r="I182" s="384"/>
    </row>
    <row r="183" spans="4:9" ht="12">
      <c r="D183" s="384"/>
      <c r="E183" s="384"/>
      <c r="F183" s="384"/>
      <c r="G183" s="384"/>
      <c r="H183" s="384"/>
      <c r="I183" s="384"/>
    </row>
    <row r="184" spans="4:9" ht="12">
      <c r="D184" s="384"/>
      <c r="E184" s="384"/>
      <c r="F184" s="384"/>
      <c r="G184" s="384"/>
      <c r="H184" s="384"/>
      <c r="I184" s="384"/>
    </row>
    <row r="185" spans="4:9" ht="12">
      <c r="D185" s="384"/>
      <c r="E185" s="384"/>
      <c r="F185" s="384"/>
      <c r="G185" s="384"/>
      <c r="H185" s="384"/>
      <c r="I185" s="384"/>
    </row>
    <row r="186" spans="4:9" ht="12">
      <c r="D186" s="384"/>
      <c r="E186" s="384"/>
      <c r="F186" s="384"/>
      <c r="G186" s="384"/>
      <c r="H186" s="384"/>
      <c r="I186" s="384"/>
    </row>
    <row r="187" spans="4:9" ht="12">
      <c r="D187" s="384"/>
      <c r="E187" s="384"/>
      <c r="F187" s="384"/>
      <c r="G187" s="384"/>
      <c r="H187" s="384"/>
      <c r="I187" s="384"/>
    </row>
    <row r="188" spans="4:9" ht="12">
      <c r="D188" s="384"/>
      <c r="E188" s="384"/>
      <c r="F188" s="384"/>
      <c r="G188" s="384"/>
      <c r="H188" s="384"/>
      <c r="I188" s="384"/>
    </row>
    <row r="189" spans="4:9" ht="12">
      <c r="D189" s="384"/>
      <c r="E189" s="384"/>
      <c r="F189" s="384"/>
      <c r="G189" s="384"/>
      <c r="H189" s="384"/>
      <c r="I189" s="384"/>
    </row>
    <row r="190" spans="4:9" ht="12">
      <c r="D190" s="384"/>
      <c r="E190" s="384"/>
      <c r="F190" s="384"/>
      <c r="G190" s="384"/>
      <c r="H190" s="384"/>
      <c r="I190" s="384"/>
    </row>
    <row r="191" spans="4:9" ht="12">
      <c r="D191" s="384"/>
      <c r="E191" s="384"/>
      <c r="F191" s="384"/>
      <c r="G191" s="384"/>
      <c r="H191" s="384"/>
      <c r="I191" s="384"/>
    </row>
    <row r="192" spans="4:9" ht="12">
      <c r="D192" s="384"/>
      <c r="E192" s="384"/>
      <c r="F192" s="384"/>
      <c r="G192" s="384"/>
      <c r="H192" s="384"/>
      <c r="I192" s="384"/>
    </row>
    <row r="193" spans="4:9" ht="12">
      <c r="D193" s="384"/>
      <c r="E193" s="384"/>
      <c r="F193" s="384"/>
      <c r="G193" s="384"/>
      <c r="H193" s="384"/>
      <c r="I193" s="384"/>
    </row>
    <row r="194" spans="4:9" ht="12">
      <c r="D194" s="384"/>
      <c r="E194" s="384"/>
      <c r="F194" s="384"/>
      <c r="G194" s="384"/>
      <c r="H194" s="384"/>
      <c r="I194" s="384"/>
    </row>
    <row r="195" spans="4:9" ht="12">
      <c r="D195" s="384"/>
      <c r="E195" s="384"/>
      <c r="F195" s="384"/>
      <c r="G195" s="384"/>
      <c r="H195" s="384"/>
      <c r="I195" s="384"/>
    </row>
    <row r="196" spans="4:9" ht="12">
      <c r="D196" s="384"/>
      <c r="E196" s="384"/>
      <c r="F196" s="384"/>
      <c r="G196" s="384"/>
      <c r="H196" s="384"/>
      <c r="I196" s="384"/>
    </row>
    <row r="197" spans="4:9" ht="12">
      <c r="D197" s="384"/>
      <c r="E197" s="384"/>
      <c r="F197" s="384"/>
      <c r="G197" s="384"/>
      <c r="H197" s="384"/>
      <c r="I197" s="384"/>
    </row>
    <row r="198" spans="4:9" ht="12">
      <c r="D198" s="384"/>
      <c r="E198" s="384"/>
      <c r="F198" s="384"/>
      <c r="G198" s="384"/>
      <c r="H198" s="384"/>
      <c r="I198" s="384"/>
    </row>
    <row r="199" spans="4:9" ht="12">
      <c r="D199" s="384"/>
      <c r="E199" s="384"/>
      <c r="F199" s="384"/>
      <c r="G199" s="384"/>
      <c r="H199" s="384"/>
      <c r="I199" s="384"/>
    </row>
    <row r="200" spans="4:9" ht="12">
      <c r="D200" s="384"/>
      <c r="E200" s="384"/>
      <c r="F200" s="384"/>
      <c r="G200" s="384"/>
      <c r="H200" s="384"/>
      <c r="I200" s="384"/>
    </row>
    <row r="201" spans="4:9" ht="12">
      <c r="D201" s="384"/>
      <c r="E201" s="384"/>
      <c r="F201" s="384"/>
      <c r="G201" s="384"/>
      <c r="H201" s="384"/>
      <c r="I201" s="384"/>
    </row>
    <row r="202" spans="4:9" ht="12">
      <c r="D202" s="384"/>
      <c r="E202" s="384"/>
      <c r="F202" s="384"/>
      <c r="G202" s="384"/>
      <c r="H202" s="384"/>
      <c r="I202" s="384"/>
    </row>
    <row r="203" spans="4:9" ht="12">
      <c r="D203" s="384"/>
      <c r="E203" s="384"/>
      <c r="F203" s="384"/>
      <c r="G203" s="384"/>
      <c r="H203" s="384"/>
      <c r="I203" s="384"/>
    </row>
    <row r="204" spans="4:9" ht="12">
      <c r="D204" s="384"/>
      <c r="E204" s="384"/>
      <c r="F204" s="384"/>
      <c r="G204" s="384"/>
      <c r="H204" s="384"/>
      <c r="I204" s="384"/>
    </row>
    <row r="205" spans="4:9" ht="12">
      <c r="D205" s="384"/>
      <c r="E205" s="384"/>
      <c r="F205" s="384"/>
      <c r="G205" s="384"/>
      <c r="H205" s="384"/>
      <c r="I205" s="384"/>
    </row>
    <row r="206" spans="4:9" ht="12">
      <c r="D206" s="384"/>
      <c r="E206" s="384"/>
      <c r="F206" s="384"/>
      <c r="G206" s="384"/>
      <c r="H206" s="384"/>
      <c r="I206" s="384"/>
    </row>
    <row r="207" spans="4:9" ht="12">
      <c r="D207" s="384"/>
      <c r="E207" s="384"/>
      <c r="F207" s="384"/>
      <c r="G207" s="384"/>
      <c r="H207" s="384"/>
      <c r="I207" s="384"/>
    </row>
    <row r="208" spans="4:9" ht="12">
      <c r="D208" s="384"/>
      <c r="E208" s="384"/>
      <c r="F208" s="384"/>
      <c r="G208" s="384"/>
      <c r="H208" s="384"/>
      <c r="I208" s="384"/>
    </row>
    <row r="209" spans="4:9" ht="12">
      <c r="D209" s="384"/>
      <c r="E209" s="384"/>
      <c r="F209" s="384"/>
      <c r="G209" s="384"/>
      <c r="H209" s="384"/>
      <c r="I209" s="384"/>
    </row>
    <row r="210" spans="4:9" ht="12">
      <c r="D210" s="384"/>
      <c r="E210" s="384"/>
      <c r="F210" s="384"/>
      <c r="G210" s="384"/>
      <c r="H210" s="384"/>
      <c r="I210" s="384"/>
    </row>
    <row r="211" spans="4:9" ht="12">
      <c r="D211" s="384"/>
      <c r="E211" s="384"/>
      <c r="F211" s="384"/>
      <c r="G211" s="384"/>
      <c r="H211" s="384"/>
      <c r="I211" s="384"/>
    </row>
    <row r="212" spans="4:9" ht="12">
      <c r="D212" s="384"/>
      <c r="E212" s="384"/>
      <c r="F212" s="384"/>
      <c r="G212" s="384"/>
      <c r="H212" s="384"/>
      <c r="I212" s="384"/>
    </row>
    <row r="213" spans="4:9" ht="12">
      <c r="D213" s="384"/>
      <c r="E213" s="384"/>
      <c r="F213" s="384"/>
      <c r="G213" s="384"/>
      <c r="H213" s="384"/>
      <c r="I213" s="384"/>
    </row>
    <row r="214" spans="4:9" ht="12">
      <c r="D214" s="384"/>
      <c r="E214" s="384"/>
      <c r="F214" s="384"/>
      <c r="G214" s="384"/>
      <c r="H214" s="384"/>
      <c r="I214" s="384"/>
    </row>
    <row r="215" spans="4:9" ht="12">
      <c r="D215" s="384"/>
      <c r="E215" s="384"/>
      <c r="F215" s="384"/>
      <c r="G215" s="384"/>
      <c r="H215" s="384"/>
      <c r="I215" s="384"/>
    </row>
    <row r="216" spans="4:9" ht="12">
      <c r="D216" s="384"/>
      <c r="E216" s="384"/>
      <c r="F216" s="384"/>
      <c r="G216" s="384"/>
      <c r="H216" s="384"/>
      <c r="I216" s="384"/>
    </row>
    <row r="217" spans="4:9" ht="12">
      <c r="D217" s="384"/>
      <c r="E217" s="384"/>
      <c r="F217" s="384"/>
      <c r="G217" s="384"/>
      <c r="H217" s="384"/>
      <c r="I217" s="384"/>
    </row>
    <row r="218" spans="4:9" ht="12">
      <c r="D218" s="384"/>
      <c r="E218" s="384"/>
      <c r="F218" s="384"/>
      <c r="G218" s="384"/>
      <c r="H218" s="384"/>
      <c r="I218" s="384"/>
    </row>
    <row r="219" spans="4:9" ht="12">
      <c r="D219" s="384"/>
      <c r="E219" s="384"/>
      <c r="F219" s="384"/>
      <c r="G219" s="384"/>
      <c r="H219" s="384"/>
      <c r="I219" s="384"/>
    </row>
    <row r="220" spans="4:9" ht="12">
      <c r="D220" s="384"/>
      <c r="E220" s="384"/>
      <c r="F220" s="384"/>
      <c r="G220" s="384"/>
      <c r="H220" s="384"/>
      <c r="I220" s="384"/>
    </row>
    <row r="221" spans="4:9" ht="12">
      <c r="D221" s="384"/>
      <c r="E221" s="384"/>
      <c r="F221" s="384"/>
      <c r="G221" s="384"/>
      <c r="H221" s="384"/>
      <c r="I221" s="384"/>
    </row>
    <row r="222" spans="4:9" ht="12">
      <c r="D222" s="384"/>
      <c r="E222" s="384"/>
      <c r="F222" s="384"/>
      <c r="G222" s="384"/>
      <c r="H222" s="384"/>
      <c r="I222" s="384"/>
    </row>
    <row r="223" spans="4:9" ht="12">
      <c r="D223" s="384"/>
      <c r="E223" s="384"/>
      <c r="F223" s="384"/>
      <c r="G223" s="384"/>
      <c r="H223" s="384"/>
      <c r="I223" s="384"/>
    </row>
    <row r="224" spans="4:9" ht="12">
      <c r="D224" s="384"/>
      <c r="E224" s="384"/>
      <c r="F224" s="384"/>
      <c r="G224" s="384"/>
      <c r="H224" s="384"/>
      <c r="I224" s="384"/>
    </row>
    <row r="225" spans="4:9" ht="12">
      <c r="D225" s="384"/>
      <c r="E225" s="384"/>
      <c r="F225" s="384"/>
      <c r="G225" s="384"/>
      <c r="H225" s="384"/>
      <c r="I225" s="384"/>
    </row>
    <row r="226" spans="4:9" ht="12">
      <c r="D226" s="384"/>
      <c r="E226" s="384"/>
      <c r="F226" s="384"/>
      <c r="G226" s="384"/>
      <c r="H226" s="384"/>
      <c r="I226" s="384"/>
    </row>
    <row r="227" spans="4:9" ht="12">
      <c r="D227" s="384"/>
      <c r="E227" s="384"/>
      <c r="F227" s="384"/>
      <c r="G227" s="384"/>
      <c r="H227" s="384"/>
      <c r="I227" s="384"/>
    </row>
    <row r="228" spans="4:9" ht="12">
      <c r="D228" s="384"/>
      <c r="E228" s="384"/>
      <c r="F228" s="384"/>
      <c r="G228" s="384"/>
      <c r="H228" s="384"/>
      <c r="I228" s="384"/>
    </row>
    <row r="229" spans="4:9" ht="12">
      <c r="D229" s="384"/>
      <c r="E229" s="384"/>
      <c r="F229" s="384"/>
      <c r="G229" s="384"/>
      <c r="H229" s="384"/>
      <c r="I229" s="384"/>
    </row>
    <row r="230" spans="4:9" ht="12">
      <c r="D230" s="384"/>
      <c r="E230" s="384"/>
      <c r="F230" s="384"/>
      <c r="G230" s="384"/>
      <c r="H230" s="384"/>
      <c r="I230" s="384"/>
    </row>
    <row r="231" spans="4:9" ht="12">
      <c r="D231" s="384"/>
      <c r="E231" s="384"/>
      <c r="F231" s="384"/>
      <c r="G231" s="384"/>
      <c r="H231" s="384"/>
      <c r="I231" s="384"/>
    </row>
    <row r="232" spans="4:9" ht="12">
      <c r="D232" s="384"/>
      <c r="E232" s="384"/>
      <c r="F232" s="384"/>
      <c r="G232" s="384"/>
      <c r="H232" s="384"/>
      <c r="I232" s="384"/>
    </row>
    <row r="233" spans="4:9" ht="12">
      <c r="D233" s="384"/>
      <c r="E233" s="384"/>
      <c r="F233" s="384"/>
      <c r="G233" s="384"/>
      <c r="H233" s="384"/>
      <c r="I233" s="384"/>
    </row>
    <row r="234" spans="4:9" ht="12">
      <c r="D234" s="384"/>
      <c r="E234" s="384"/>
      <c r="F234" s="384"/>
      <c r="G234" s="384"/>
      <c r="H234" s="384"/>
      <c r="I234" s="384"/>
    </row>
    <row r="235" spans="4:9" ht="12">
      <c r="D235" s="384"/>
      <c r="E235" s="384"/>
      <c r="F235" s="384"/>
      <c r="G235" s="384"/>
      <c r="H235" s="384"/>
      <c r="I235" s="384"/>
    </row>
    <row r="236" spans="4:9" ht="12">
      <c r="D236" s="384"/>
      <c r="E236" s="384"/>
      <c r="F236" s="384"/>
      <c r="G236" s="384"/>
      <c r="H236" s="384"/>
      <c r="I236" s="384"/>
    </row>
    <row r="237" spans="4:9" ht="12">
      <c r="D237" s="384"/>
      <c r="E237" s="384"/>
      <c r="F237" s="384"/>
      <c r="G237" s="384"/>
      <c r="H237" s="384"/>
      <c r="I237" s="384"/>
    </row>
    <row r="238" spans="4:9" ht="12">
      <c r="D238" s="384"/>
      <c r="E238" s="384"/>
      <c r="F238" s="384"/>
      <c r="G238" s="384"/>
      <c r="H238" s="384"/>
      <c r="I238" s="384"/>
    </row>
    <row r="239" spans="4:9" ht="12">
      <c r="D239" s="384"/>
      <c r="E239" s="384"/>
      <c r="F239" s="384"/>
      <c r="G239" s="384"/>
      <c r="H239" s="384"/>
      <c r="I239" s="384"/>
    </row>
    <row r="240" spans="4:9" ht="12">
      <c r="D240" s="384"/>
      <c r="E240" s="384"/>
      <c r="F240" s="384"/>
      <c r="G240" s="384"/>
      <c r="H240" s="384"/>
      <c r="I240" s="384"/>
    </row>
    <row r="241" spans="4:9" ht="12">
      <c r="D241" s="384"/>
      <c r="E241" s="384"/>
      <c r="F241" s="384"/>
      <c r="G241" s="384"/>
      <c r="H241" s="384"/>
      <c r="I241" s="384"/>
    </row>
    <row r="242" spans="4:9" ht="12">
      <c r="D242" s="384"/>
      <c r="E242" s="384"/>
      <c r="F242" s="384"/>
      <c r="G242" s="384"/>
      <c r="H242" s="384"/>
      <c r="I242" s="384"/>
    </row>
    <row r="243" spans="4:9" ht="12">
      <c r="D243" s="384"/>
      <c r="E243" s="384"/>
      <c r="F243" s="384"/>
      <c r="G243" s="384"/>
      <c r="H243" s="384"/>
      <c r="I243" s="384"/>
    </row>
    <row r="244" spans="4:9" ht="12">
      <c r="D244" s="384"/>
      <c r="E244" s="384"/>
      <c r="F244" s="384"/>
      <c r="G244" s="384"/>
      <c r="H244" s="384"/>
      <c r="I244" s="384"/>
    </row>
    <row r="245" spans="4:9" ht="12">
      <c r="D245" s="384"/>
      <c r="E245" s="384"/>
      <c r="F245" s="384"/>
      <c r="G245" s="384"/>
      <c r="H245" s="384"/>
      <c r="I245" s="384"/>
    </row>
    <row r="246" spans="4:9" ht="12">
      <c r="D246" s="384"/>
      <c r="E246" s="384"/>
      <c r="F246" s="384"/>
      <c r="G246" s="384"/>
      <c r="H246" s="384"/>
      <c r="I246" s="384"/>
    </row>
    <row r="247" spans="4:9" ht="12">
      <c r="D247" s="384"/>
      <c r="E247" s="384"/>
      <c r="F247" s="384"/>
      <c r="G247" s="384"/>
      <c r="H247" s="384"/>
      <c r="I247" s="384"/>
    </row>
    <row r="248" spans="4:9" ht="12">
      <c r="D248" s="384"/>
      <c r="E248" s="384"/>
      <c r="F248" s="384"/>
      <c r="G248" s="384"/>
      <c r="H248" s="384"/>
      <c r="I248" s="384"/>
    </row>
    <row r="249" spans="4:9" ht="12">
      <c r="D249" s="384"/>
      <c r="E249" s="384"/>
      <c r="F249" s="384"/>
      <c r="G249" s="384"/>
      <c r="H249" s="384"/>
      <c r="I249" s="384"/>
    </row>
    <row r="250" spans="4:9" ht="12">
      <c r="D250" s="384"/>
      <c r="E250" s="384"/>
      <c r="F250" s="384"/>
      <c r="G250" s="384"/>
      <c r="H250" s="384"/>
      <c r="I250" s="384"/>
    </row>
    <row r="251" spans="4:9" ht="12">
      <c r="D251" s="384"/>
      <c r="E251" s="384"/>
      <c r="F251" s="384"/>
      <c r="G251" s="384"/>
      <c r="H251" s="384"/>
      <c r="I251" s="384"/>
    </row>
    <row r="252" spans="4:9" ht="12">
      <c r="D252" s="384"/>
      <c r="E252" s="384"/>
      <c r="F252" s="384"/>
      <c r="G252" s="384"/>
      <c r="H252" s="384"/>
      <c r="I252" s="384"/>
    </row>
    <row r="253" spans="4:9" ht="12">
      <c r="D253" s="384"/>
      <c r="E253" s="384"/>
      <c r="F253" s="384"/>
      <c r="G253" s="384"/>
      <c r="H253" s="384"/>
      <c r="I253" s="384"/>
    </row>
    <row r="254" spans="4:9" ht="12">
      <c r="D254" s="384"/>
      <c r="E254" s="384"/>
      <c r="F254" s="384"/>
      <c r="G254" s="384"/>
      <c r="H254" s="384"/>
      <c r="I254" s="384"/>
    </row>
    <row r="255" spans="4:9" ht="12">
      <c r="D255" s="384"/>
      <c r="E255" s="384"/>
      <c r="F255" s="384"/>
      <c r="G255" s="384"/>
      <c r="H255" s="384"/>
      <c r="I255" s="384"/>
    </row>
    <row r="256" spans="4:9" ht="12">
      <c r="D256" s="384"/>
      <c r="E256" s="384"/>
      <c r="F256" s="384"/>
      <c r="G256" s="384"/>
      <c r="H256" s="384"/>
      <c r="I256" s="384"/>
    </row>
    <row r="257" spans="4:9" ht="12">
      <c r="D257" s="384"/>
      <c r="E257" s="384"/>
      <c r="F257" s="384"/>
      <c r="G257" s="384"/>
      <c r="H257" s="384"/>
      <c r="I257" s="384"/>
    </row>
    <row r="258" spans="4:9" ht="12">
      <c r="D258" s="384"/>
      <c r="E258" s="384"/>
      <c r="F258" s="384"/>
      <c r="G258" s="384"/>
      <c r="H258" s="384"/>
      <c r="I258" s="384"/>
    </row>
    <row r="259" spans="4:9" ht="12">
      <c r="D259" s="384"/>
      <c r="E259" s="384"/>
      <c r="F259" s="384"/>
      <c r="G259" s="384"/>
      <c r="H259" s="384"/>
      <c r="I259" s="384"/>
    </row>
    <row r="260" spans="4:9" ht="12">
      <c r="D260" s="384"/>
      <c r="E260" s="384"/>
      <c r="F260" s="384"/>
      <c r="G260" s="384"/>
      <c r="H260" s="384"/>
      <c r="I260" s="384"/>
    </row>
    <row r="261" spans="4:9" ht="12">
      <c r="D261" s="384"/>
      <c r="E261" s="384"/>
      <c r="F261" s="384"/>
      <c r="G261" s="384"/>
      <c r="H261" s="384"/>
      <c r="I261" s="384"/>
    </row>
    <row r="262" spans="4:9" ht="12">
      <c r="D262" s="384"/>
      <c r="E262" s="384"/>
      <c r="F262" s="384"/>
      <c r="G262" s="384"/>
      <c r="H262" s="384"/>
      <c r="I262" s="384"/>
    </row>
    <row r="263" spans="4:9" ht="12">
      <c r="D263" s="384"/>
      <c r="E263" s="384"/>
      <c r="F263" s="384"/>
      <c r="G263" s="384"/>
      <c r="H263" s="384"/>
      <c r="I263" s="384"/>
    </row>
    <row r="264" spans="4:9" ht="12">
      <c r="D264" s="384"/>
      <c r="E264" s="384"/>
      <c r="F264" s="384"/>
      <c r="G264" s="384"/>
      <c r="H264" s="384"/>
      <c r="I264" s="384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3"/>
  <sheetViews>
    <sheetView tabSelected="1" workbookViewId="0" topLeftCell="A19">
      <selection activeCell="A42" sqref="A42"/>
    </sheetView>
  </sheetViews>
  <sheetFormatPr defaultColWidth="9.140625" defaultRowHeight="12.75"/>
  <cols>
    <col min="1" max="1" width="36.00390625" style="502" customWidth="1"/>
    <col min="2" max="2" width="7.00390625" style="540" customWidth="1"/>
    <col min="3" max="3" width="16.8515625" style="502" customWidth="1"/>
    <col min="4" max="4" width="17.28125" style="502" customWidth="1"/>
    <col min="5" max="5" width="20.28125" style="502" customWidth="1"/>
    <col min="6" max="6" width="16.8515625" style="502" customWidth="1"/>
    <col min="7" max="16384" width="9.14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503" t="s">
        <v>821</v>
      </c>
      <c r="B2" s="503"/>
      <c r="C2" s="503"/>
      <c r="D2" s="503"/>
      <c r="E2" s="503"/>
      <c r="F2" s="503"/>
    </row>
    <row r="3" spans="1:6" ht="12.75" customHeight="1">
      <c r="A3" s="503" t="s">
        <v>822</v>
      </c>
      <c r="B3" s="503"/>
      <c r="C3" s="503"/>
      <c r="D3" s="503"/>
      <c r="E3" s="503"/>
      <c r="F3" s="503"/>
    </row>
    <row r="4" spans="1:6" ht="12.75" customHeight="1">
      <c r="A4" s="546"/>
      <c r="B4" s="504"/>
      <c r="C4" s="546"/>
      <c r="D4" s="546"/>
      <c r="E4" s="546"/>
      <c r="F4" s="546"/>
    </row>
    <row r="5" spans="1:6" ht="12.75" customHeight="1">
      <c r="A5" s="505" t="s">
        <v>380</v>
      </c>
      <c r="B5" s="610" t="s">
        <v>848</v>
      </c>
      <c r="C5" s="610"/>
      <c r="D5" s="610"/>
      <c r="E5" s="506" t="s">
        <v>2</v>
      </c>
      <c r="F5" s="547">
        <v>102003626</v>
      </c>
    </row>
    <row r="6" spans="1:13" ht="15" customHeight="1">
      <c r="A6" s="507" t="s">
        <v>851</v>
      </c>
      <c r="B6" s="611" t="s">
        <v>861</v>
      </c>
      <c r="C6" s="611"/>
      <c r="D6" s="510"/>
      <c r="E6" s="508" t="s">
        <v>5</v>
      </c>
      <c r="F6" s="509" t="s">
        <v>6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512"/>
      <c r="C7" s="513"/>
      <c r="D7" s="513"/>
      <c r="E7" s="513"/>
      <c r="F7" s="514" t="s">
        <v>268</v>
      </c>
      <c r="G7" s="513"/>
      <c r="H7" s="513"/>
      <c r="I7" s="513"/>
      <c r="J7" s="513"/>
      <c r="K7" s="513"/>
      <c r="L7" s="513"/>
      <c r="M7" s="513"/>
    </row>
    <row r="8" spans="1:15" s="519" customFormat="1" ht="63.75">
      <c r="A8" s="515" t="s">
        <v>823</v>
      </c>
      <c r="B8" s="516" t="s">
        <v>10</v>
      </c>
      <c r="C8" s="517" t="s">
        <v>824</v>
      </c>
      <c r="D8" s="517" t="s">
        <v>825</v>
      </c>
      <c r="E8" s="517" t="s">
        <v>826</v>
      </c>
      <c r="F8" s="517" t="s">
        <v>827</v>
      </c>
      <c r="G8" s="518"/>
      <c r="H8" s="518"/>
      <c r="I8" s="518"/>
      <c r="J8" s="518"/>
      <c r="K8" s="518"/>
      <c r="L8" s="518"/>
      <c r="M8" s="518"/>
      <c r="N8" s="518"/>
      <c r="O8" s="518"/>
    </row>
    <row r="9" spans="1:6" s="519" customFormat="1" ht="12.75">
      <c r="A9" s="517" t="s">
        <v>16</v>
      </c>
      <c r="B9" s="516" t="s">
        <v>17</v>
      </c>
      <c r="C9" s="517">
        <v>1</v>
      </c>
      <c r="D9" s="517">
        <v>2</v>
      </c>
      <c r="E9" s="517">
        <v>3</v>
      </c>
      <c r="F9" s="517">
        <v>4</v>
      </c>
    </row>
    <row r="10" spans="1:6" ht="14.25" customHeight="1">
      <c r="A10" s="520" t="s">
        <v>828</v>
      </c>
      <c r="B10" s="521"/>
      <c r="C10" s="522"/>
      <c r="D10" s="522"/>
      <c r="E10" s="522"/>
      <c r="F10" s="522"/>
    </row>
    <row r="11" spans="1:6" ht="18" customHeight="1">
      <c r="A11" s="523" t="s">
        <v>829</v>
      </c>
      <c r="B11" s="524"/>
      <c r="C11" s="522"/>
      <c r="D11" s="522"/>
      <c r="E11" s="522"/>
      <c r="F11" s="522"/>
    </row>
    <row r="12" spans="1:6" ht="14.25" customHeight="1">
      <c r="A12" s="523" t="s">
        <v>849</v>
      </c>
      <c r="B12" s="524"/>
      <c r="C12" s="525">
        <v>4</v>
      </c>
      <c r="D12" s="525">
        <v>100</v>
      </c>
      <c r="E12" s="525"/>
      <c r="F12" s="526">
        <v>4</v>
      </c>
    </row>
    <row r="13" spans="1:6" ht="12.75">
      <c r="A13" s="523" t="s">
        <v>850</v>
      </c>
      <c r="B13" s="524"/>
      <c r="C13" s="525">
        <v>3</v>
      </c>
      <c r="D13" s="525">
        <v>100</v>
      </c>
      <c r="E13" s="525"/>
      <c r="F13" s="526">
        <v>3</v>
      </c>
    </row>
    <row r="14" spans="1:16" ht="11.25" customHeight="1">
      <c r="A14" s="527" t="s">
        <v>565</v>
      </c>
      <c r="B14" s="528" t="s">
        <v>830</v>
      </c>
      <c r="C14" s="522">
        <f>SUM(C12:C13)</f>
        <v>7</v>
      </c>
      <c r="D14" s="522">
        <v>100</v>
      </c>
      <c r="E14" s="522">
        <f>SUM(E12:E13)</f>
        <v>0</v>
      </c>
      <c r="F14" s="522">
        <f>SUM(F12:F13)</f>
        <v>7</v>
      </c>
      <c r="G14" s="530"/>
      <c r="H14" s="530"/>
      <c r="I14" s="530"/>
      <c r="J14" s="530"/>
      <c r="K14" s="530"/>
      <c r="L14" s="530"/>
      <c r="M14" s="530"/>
      <c r="N14" s="530"/>
      <c r="O14" s="530"/>
      <c r="P14" s="530"/>
    </row>
    <row r="15" spans="1:6" ht="16.5" customHeight="1">
      <c r="A15" s="523" t="s">
        <v>831</v>
      </c>
      <c r="B15" s="531"/>
      <c r="C15" s="522"/>
      <c r="D15" s="522"/>
      <c r="E15" s="522"/>
      <c r="F15" s="529"/>
    </row>
    <row r="16" spans="1:6" ht="12.75">
      <c r="A16" s="523" t="s">
        <v>541</v>
      </c>
      <c r="B16" s="531"/>
      <c r="C16" s="525"/>
      <c r="D16" s="525"/>
      <c r="E16" s="525"/>
      <c r="F16" s="526">
        <v>0</v>
      </c>
    </row>
    <row r="17" spans="1:16" ht="15" customHeight="1">
      <c r="A17" s="527" t="s">
        <v>817</v>
      </c>
      <c r="B17" s="528" t="s">
        <v>832</v>
      </c>
      <c r="C17" s="522">
        <v>0</v>
      </c>
      <c r="D17" s="522"/>
      <c r="E17" s="522">
        <v>0</v>
      </c>
      <c r="F17" s="529">
        <v>0</v>
      </c>
      <c r="G17" s="530"/>
      <c r="H17" s="530"/>
      <c r="I17" s="530"/>
      <c r="J17" s="530"/>
      <c r="K17" s="530"/>
      <c r="L17" s="530"/>
      <c r="M17" s="530"/>
      <c r="N17" s="530"/>
      <c r="O17" s="530"/>
      <c r="P17" s="530"/>
    </row>
    <row r="18" spans="1:6" ht="12.75" customHeight="1">
      <c r="A18" s="523" t="s">
        <v>833</v>
      </c>
      <c r="B18" s="531"/>
      <c r="C18" s="522"/>
      <c r="D18" s="522"/>
      <c r="E18" s="522"/>
      <c r="F18" s="529"/>
    </row>
    <row r="19" spans="1:6" ht="12.75">
      <c r="A19" s="523" t="s">
        <v>541</v>
      </c>
      <c r="B19" s="531"/>
      <c r="C19" s="525"/>
      <c r="D19" s="525"/>
      <c r="E19" s="525"/>
      <c r="F19" s="526">
        <v>0</v>
      </c>
    </row>
    <row r="20" spans="1:16" ht="12" customHeight="1">
      <c r="A20" s="527" t="s">
        <v>834</v>
      </c>
      <c r="B20" s="528" t="s">
        <v>835</v>
      </c>
      <c r="C20" s="522">
        <v>0</v>
      </c>
      <c r="D20" s="522"/>
      <c r="E20" s="522">
        <v>0</v>
      </c>
      <c r="F20" s="529">
        <v>0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</row>
    <row r="21" spans="1:6" ht="18.75" customHeight="1">
      <c r="A21" s="523" t="s">
        <v>836</v>
      </c>
      <c r="B21" s="531"/>
      <c r="C21" s="522"/>
      <c r="D21" s="522"/>
      <c r="E21" s="522"/>
      <c r="F21" s="529"/>
    </row>
    <row r="22" spans="1:6" ht="12.75">
      <c r="A22" s="523"/>
      <c r="B22" s="531"/>
      <c r="C22" s="525"/>
      <c r="D22" s="525"/>
      <c r="E22" s="525"/>
      <c r="F22" s="526">
        <v>0</v>
      </c>
    </row>
    <row r="23" spans="1:16" ht="14.25" customHeight="1">
      <c r="A23" s="527" t="s">
        <v>582</v>
      </c>
      <c r="B23" s="528" t="s">
        <v>837</v>
      </c>
      <c r="C23" s="522">
        <v>0</v>
      </c>
      <c r="D23" s="522"/>
      <c r="E23" s="522">
        <v>0</v>
      </c>
      <c r="F23" s="529">
        <v>0</v>
      </c>
      <c r="G23" s="530"/>
      <c r="H23" s="530"/>
      <c r="I23" s="530"/>
      <c r="J23" s="530"/>
      <c r="K23" s="530"/>
      <c r="L23" s="530"/>
      <c r="M23" s="530"/>
      <c r="N23" s="530"/>
      <c r="O23" s="530"/>
      <c r="P23" s="530"/>
    </row>
    <row r="24" spans="1:16" ht="20.25" customHeight="1">
      <c r="A24" s="532" t="s">
        <v>838</v>
      </c>
      <c r="B24" s="528" t="s">
        <v>839</v>
      </c>
      <c r="C24" s="522">
        <f>C14+C17+C20+C23</f>
        <v>7</v>
      </c>
      <c r="D24" s="522">
        <f>D14+D17+D20+D23</f>
        <v>100</v>
      </c>
      <c r="E24" s="522">
        <f>E14+E17+E20+E23</f>
        <v>0</v>
      </c>
      <c r="F24" s="522">
        <f>F14+F17+F20+F23</f>
        <v>7</v>
      </c>
      <c r="G24" s="530"/>
      <c r="H24" s="530"/>
      <c r="I24" s="530"/>
      <c r="J24" s="530"/>
      <c r="K24" s="530"/>
      <c r="L24" s="530"/>
      <c r="M24" s="530"/>
      <c r="N24" s="530"/>
      <c r="O24" s="530"/>
      <c r="P24" s="530"/>
    </row>
    <row r="25" spans="1:6" ht="15" customHeight="1">
      <c r="A25" s="520" t="s">
        <v>840</v>
      </c>
      <c r="B25" s="528"/>
      <c r="C25" s="522"/>
      <c r="D25" s="522"/>
      <c r="E25" s="522"/>
      <c r="F25" s="529"/>
    </row>
    <row r="26" spans="1:6" ht="14.25" customHeight="1">
      <c r="A26" s="523" t="s">
        <v>829</v>
      </c>
      <c r="B26" s="531"/>
      <c r="C26" s="522"/>
      <c r="D26" s="522"/>
      <c r="E26" s="522"/>
      <c r="F26" s="529"/>
    </row>
    <row r="27" spans="1:6" ht="12.75">
      <c r="A27" s="523" t="s">
        <v>841</v>
      </c>
      <c r="B27" s="531"/>
      <c r="C27" s="525"/>
      <c r="D27" s="525"/>
      <c r="E27" s="525"/>
      <c r="F27" s="526">
        <v>0</v>
      </c>
    </row>
    <row r="28" spans="1:16" ht="15" customHeight="1">
      <c r="A28" s="527" t="s">
        <v>565</v>
      </c>
      <c r="B28" s="528" t="s">
        <v>842</v>
      </c>
      <c r="C28" s="522">
        <v>0</v>
      </c>
      <c r="D28" s="522"/>
      <c r="E28" s="522">
        <v>0</v>
      </c>
      <c r="F28" s="529">
        <v>0</v>
      </c>
      <c r="G28" s="530"/>
      <c r="H28" s="530"/>
      <c r="I28" s="530"/>
      <c r="J28" s="530"/>
      <c r="K28" s="530"/>
      <c r="L28" s="530"/>
      <c r="M28" s="530"/>
      <c r="N28" s="530"/>
      <c r="O28" s="530"/>
      <c r="P28" s="530"/>
    </row>
    <row r="29" spans="1:6" ht="15.75" customHeight="1">
      <c r="A29" s="523" t="s">
        <v>831</v>
      </c>
      <c r="B29" s="531"/>
      <c r="C29" s="522"/>
      <c r="D29" s="522"/>
      <c r="E29" s="522"/>
      <c r="F29" s="529"/>
    </row>
    <row r="30" spans="1:6" ht="12.75">
      <c r="A30" s="523" t="s">
        <v>541</v>
      </c>
      <c r="B30" s="531"/>
      <c r="C30" s="525"/>
      <c r="D30" s="525"/>
      <c r="E30" s="525"/>
      <c r="F30" s="526">
        <v>0</v>
      </c>
    </row>
    <row r="31" spans="1:16" ht="11.25" customHeight="1">
      <c r="A31" s="527" t="s">
        <v>817</v>
      </c>
      <c r="B31" s="528" t="s">
        <v>843</v>
      </c>
      <c r="C31" s="522">
        <v>0</v>
      </c>
      <c r="D31" s="522"/>
      <c r="E31" s="522">
        <v>0</v>
      </c>
      <c r="F31" s="529">
        <v>0</v>
      </c>
      <c r="G31" s="530"/>
      <c r="H31" s="530"/>
      <c r="I31" s="530"/>
      <c r="J31" s="530"/>
      <c r="K31" s="530"/>
      <c r="L31" s="530"/>
      <c r="M31" s="530"/>
      <c r="N31" s="530"/>
      <c r="O31" s="530"/>
      <c r="P31" s="530"/>
    </row>
    <row r="32" spans="1:6" ht="15" customHeight="1">
      <c r="A32" s="523" t="s">
        <v>833</v>
      </c>
      <c r="B32" s="531"/>
      <c r="C32" s="522"/>
      <c r="D32" s="522"/>
      <c r="E32" s="522"/>
      <c r="F32" s="529"/>
    </row>
    <row r="33" spans="1:6" ht="12.75">
      <c r="A33" s="523" t="s">
        <v>541</v>
      </c>
      <c r="B33" s="531"/>
      <c r="C33" s="525"/>
      <c r="D33" s="525"/>
      <c r="E33" s="525"/>
      <c r="F33" s="526">
        <v>0</v>
      </c>
    </row>
    <row r="34" spans="1:16" ht="15.75" customHeight="1">
      <c r="A34" s="527" t="s">
        <v>834</v>
      </c>
      <c r="B34" s="528" t="s">
        <v>844</v>
      </c>
      <c r="C34" s="522">
        <v>0</v>
      </c>
      <c r="D34" s="522"/>
      <c r="E34" s="522">
        <v>0</v>
      </c>
      <c r="F34" s="529">
        <v>0</v>
      </c>
      <c r="G34" s="530"/>
      <c r="H34" s="530"/>
      <c r="I34" s="530"/>
      <c r="J34" s="530"/>
      <c r="K34" s="530"/>
      <c r="L34" s="530"/>
      <c r="M34" s="530"/>
      <c r="N34" s="530"/>
      <c r="O34" s="530"/>
      <c r="P34" s="530"/>
    </row>
    <row r="35" spans="1:6" ht="12.75" customHeight="1">
      <c r="A35" s="523" t="s">
        <v>836</v>
      </c>
      <c r="B35" s="531"/>
      <c r="C35" s="522"/>
      <c r="D35" s="522"/>
      <c r="E35" s="522"/>
      <c r="F35" s="529"/>
    </row>
    <row r="36" spans="1:6" ht="12.75">
      <c r="A36" s="523" t="s">
        <v>541</v>
      </c>
      <c r="B36" s="531"/>
      <c r="C36" s="525"/>
      <c r="D36" s="525"/>
      <c r="E36" s="525"/>
      <c r="F36" s="526">
        <v>0</v>
      </c>
    </row>
    <row r="37" spans="1:16" ht="17.25" customHeight="1">
      <c r="A37" s="527" t="s">
        <v>582</v>
      </c>
      <c r="B37" s="528" t="s">
        <v>845</v>
      </c>
      <c r="C37" s="522">
        <v>0</v>
      </c>
      <c r="D37" s="522"/>
      <c r="E37" s="522">
        <v>0</v>
      </c>
      <c r="F37" s="529">
        <v>0</v>
      </c>
      <c r="G37" s="530"/>
      <c r="H37" s="530"/>
      <c r="I37" s="530"/>
      <c r="J37" s="530"/>
      <c r="K37" s="530"/>
      <c r="L37" s="530"/>
      <c r="M37" s="530"/>
      <c r="N37" s="530"/>
      <c r="O37" s="530"/>
      <c r="P37" s="530"/>
    </row>
    <row r="38" spans="1:16" ht="19.5" customHeight="1">
      <c r="A38" s="532" t="s">
        <v>846</v>
      </c>
      <c r="B38" s="528" t="s">
        <v>847</v>
      </c>
      <c r="C38" s="522">
        <v>0</v>
      </c>
      <c r="D38" s="522"/>
      <c r="E38" s="522">
        <v>0</v>
      </c>
      <c r="F38" s="529">
        <v>0</v>
      </c>
      <c r="G38" s="530"/>
      <c r="H38" s="530"/>
      <c r="I38" s="530"/>
      <c r="J38" s="530"/>
      <c r="K38" s="530"/>
      <c r="L38" s="530"/>
      <c r="M38" s="530"/>
      <c r="N38" s="530"/>
      <c r="O38" s="530"/>
      <c r="P38" s="530"/>
    </row>
    <row r="39" spans="1:6" ht="19.5" customHeight="1">
      <c r="A39" s="533"/>
      <c r="B39" s="534"/>
      <c r="C39" s="535"/>
      <c r="D39" s="535"/>
      <c r="E39" s="535"/>
      <c r="F39" s="535"/>
    </row>
    <row r="40" spans="1:6" ht="12.75">
      <c r="A40" s="536" t="s">
        <v>865</v>
      </c>
      <c r="B40" s="537"/>
      <c r="C40" s="612" t="s">
        <v>852</v>
      </c>
      <c r="D40" s="612"/>
      <c r="E40" s="612"/>
      <c r="F40" s="612"/>
    </row>
    <row r="41" spans="1:6" ht="12.75">
      <c r="A41" s="538"/>
      <c r="B41" s="539"/>
      <c r="C41" s="538"/>
      <c r="D41" s="538"/>
      <c r="E41" s="538"/>
      <c r="F41" s="538"/>
    </row>
    <row r="42" spans="1:6" ht="12.75">
      <c r="A42" s="538"/>
      <c r="B42" s="539"/>
      <c r="C42" s="612" t="s">
        <v>860</v>
      </c>
      <c r="D42" s="612"/>
      <c r="E42" s="612"/>
      <c r="F42" s="612"/>
    </row>
    <row r="43" spans="3:5" ht="12.75">
      <c r="C43" s="538"/>
      <c r="E43" s="538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30:F30 C22:F22 C19:F19 C16:F16 C12:F1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 3M TRANSSTROY KFN</dc:title>
  <dc:subject/>
  <dc:creator>ALEXANDER AGOV</dc:creator>
  <cp:keywords/>
  <dc:description/>
  <cp:lastModifiedBy>Агов</cp:lastModifiedBy>
  <cp:lastPrinted>2014-03-27T16:07:59Z</cp:lastPrinted>
  <dcterms:created xsi:type="dcterms:W3CDTF">2010-01-27T12:51:47Z</dcterms:created>
  <dcterms:modified xsi:type="dcterms:W3CDTF">2014-03-27T16:08:09Z</dcterms:modified>
  <cp:category/>
  <cp:version/>
  <cp:contentType/>
  <cp:contentStatus/>
</cp:coreProperties>
</file>