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<sst xmlns="http://schemas.openxmlformats.org/spreadsheetml/2006/main" count="89" uniqueCount="81">
  <si>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</si>
  <si>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</si>
  <si>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</si>
  <si>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</si>
  <si>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</si>
  <si>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</si>
  <si>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</si>
  <si>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</si>
  <si>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</si>
  <si>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</si>
  <si>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</si>
  <si>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</si>
  <si>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</si>
  <si>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</si>
  <si>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</si>
  <si>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</si>
  <si>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</si>
  <si>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</si>
  <si>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</si>
  <si>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</si>
  <si>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</si>
  <si>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</si>
  <si>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</si>
  <si>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</si>
  <si>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</si>
  <si>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</si>
  <si>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</si>
  <si>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</si>
  <si>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</si>
  <si>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</si>
  <si>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</si>
  <si>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</si>
  <si>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</si>
  <si>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</si>
  <si>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</si>
  <si>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</si>
  <si>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</si>
  <si>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</si>
  <si>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</si>
  <si>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</si>
  <si>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</si>
  <si>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</si>
  <si>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</si>
  <si>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</si>
  <si>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</si>
  <si>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</si>
  <si>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</si>
  <si>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</si>
  <si>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</si>
  <si>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</si>
  <si>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</si>
  <si>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</si>
  <si>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</si>
  <si>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</si>
  <si>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</si>
  <si>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</si>
  <si>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</si>
  <si>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</si>
  <si>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</si>
  <si>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</si>
  <si>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</si>
  <si>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</si>
  <si>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</si>
  <si>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</si>
  <si>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</si>
  <si>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</si>
  <si>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</si>
  <si>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</si>
  <si>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</si>
  <si>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</si>
  <si>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</si>
  <si>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</si>
  <si>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</si>
  <si>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t>Отчетен период:31.03.2008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</si>
  <si>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ОБЛИГАЦИИ БЪЛГАРИЯ"</t>
    </r>
  </si>
  <si>
    <t>Изп.директор на УД КД Инвестмънтс ЕАД</t>
  </si>
  <si>
    <t>ЕИК по БУЛСТАТ:175064573</t>
  </si>
  <si>
    <t>/Б. Данова/</t>
  </si>
  <si>
    <t>/Г. Бисерински/</t>
  </si>
  <si>
    <t>/Н. Петрова/</t>
  </si>
  <si>
    <t>Дата:13.10.2008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</si>
</sst>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2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23" applyFont="1" applyAlignment="1" applyProtection="1">
      <alignment horizontal="center"/>
      <protection locked="0"/>
    </xf>
    <xf numFmtId="0" fontId="7" fillId="0" borderId="1" xfId="21" applyFont="1" applyBorder="1" applyAlignment="1" applyProtection="1">
      <alignment horizontal="center" vertical="center" wrapText="1"/>
      <protection/>
    </xf>
    <xf numFmtId="14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0" fontId="7" fillId="2" borderId="1" xfId="21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10" fillId="3" borderId="1" xfId="0" applyNumberFormat="1" applyFont="1" applyFill="1" applyBorder="1" applyAlignment="1">
      <alignment/>
    </xf>
    <xf numFmtId="1" fontId="10" fillId="0" borderId="1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1" fontId="10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32.421875" style="1" customWidth="1"/>
    <col min="2" max="2" width="12.28125" style="1" customWidth="1"/>
    <col min="3" max="3" width="9.7109375" style="1" customWidth="1"/>
    <col min="4" max="4" width="40.574218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5:6" ht="12">
      <c r="E1" s="35" t="s">
        <v>0</v>
      </c>
      <c r="F1" s="35"/>
    </row>
    <row r="2" spans="1:6" ht="7.5" customHeight="1">
      <c r="A2" s="2"/>
      <c r="B2" s="3"/>
      <c r="C2" s="37" t="s">
        <v>1</v>
      </c>
      <c r="D2" s="37"/>
      <c r="E2" s="5"/>
      <c r="F2" s="5"/>
    </row>
    <row r="3" spans="1:6" ht="22.5" customHeight="1">
      <c r="A3" s="4" t="s">
        <v>74</v>
      </c>
      <c r="B3" s="6"/>
      <c r="C3" s="2"/>
      <c r="D3" s="2"/>
      <c r="E3" s="36" t="s">
        <v>76</v>
      </c>
      <c r="F3" s="36"/>
    </row>
    <row r="4" spans="1:6" ht="12">
      <c r="A4" s="4" t="s">
        <v>73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.75">
      <c r="A8" s="15" t="s">
        <v>12</v>
      </c>
      <c r="B8" s="16"/>
      <c r="C8" s="16"/>
      <c r="D8" s="15" t="s">
        <v>13</v>
      </c>
      <c r="E8" s="26">
        <v>621726.87</v>
      </c>
      <c r="F8" s="32">
        <v>618842.24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59524.07-119290.3</f>
        <v>-59766.23</v>
      </c>
      <c r="F10" s="31">
        <v>-60410.55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-59766.23</v>
      </c>
      <c r="F13" s="26">
        <f>SUM(F10:F12)</f>
        <v>-60410.55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216474.61</v>
      </c>
      <c r="F15" s="25">
        <f>F16+F17</f>
        <v>31534.48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4" t="s">
        <v>28</v>
      </c>
      <c r="B16" s="16"/>
      <c r="C16" s="16"/>
      <c r="D16" s="16" t="s">
        <v>29</v>
      </c>
      <c r="E16" s="25">
        <v>216474.61</v>
      </c>
      <c r="F16" s="31">
        <v>31534.48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32</v>
      </c>
      <c r="B18" s="16"/>
      <c r="C18" s="16"/>
      <c r="D18" s="13" t="s">
        <v>33</v>
      </c>
      <c r="E18" s="25">
        <v>-21157.93</v>
      </c>
      <c r="F18" s="31">
        <v>184940.13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3" t="s">
        <v>34</v>
      </c>
      <c r="B19" s="25">
        <f>52545.18+1000+38000</f>
        <v>91545.18</v>
      </c>
      <c r="C19" s="29">
        <v>14142.53</v>
      </c>
      <c r="D19" s="18" t="s">
        <v>35</v>
      </c>
      <c r="E19" s="26">
        <f>SUM(E15+E18)</f>
        <v>195316.68</v>
      </c>
      <c r="F19" s="26">
        <f>F15+F18</f>
        <v>216474.61000000002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3" t="s">
        <v>36</v>
      </c>
      <c r="B20" s="25">
        <v>326753.12</v>
      </c>
      <c r="C20" s="29">
        <v>233443.75</v>
      </c>
      <c r="D20" s="19" t="s">
        <v>37</v>
      </c>
      <c r="E20" s="26">
        <f>E8+E13+E19</f>
        <v>757277.3200000001</v>
      </c>
      <c r="F20" s="26">
        <f>F8+F13+F19</f>
        <v>774906.2999999999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418298.3</v>
      </c>
      <c r="C22" s="26">
        <f>SUM(C18:C21)</f>
        <v>247586.28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337544.31</v>
      </c>
      <c r="C24" s="25">
        <f>SUM(C25:C28)</f>
        <v>532266.0900000001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3" t="s">
        <v>16</v>
      </c>
      <c r="B25" s="25">
        <v>35558</v>
      </c>
      <c r="C25" s="29">
        <v>151920.64</v>
      </c>
      <c r="D25" s="16" t="s">
        <v>42</v>
      </c>
      <c r="E25" s="25">
        <f>E26+E27+E28</f>
        <v>1049.03</v>
      </c>
      <c r="F25" s="25">
        <f>F26+F27+F28</f>
        <v>11142.630000000001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43</v>
      </c>
      <c r="B26" s="27"/>
      <c r="C26" s="13"/>
      <c r="D26" s="16" t="s">
        <v>44</v>
      </c>
      <c r="E26" s="27">
        <v>387.03</v>
      </c>
      <c r="F26" s="33">
        <v>430.04</v>
      </c>
    </row>
    <row r="27" spans="1:6" ht="12.75">
      <c r="A27" s="13" t="s">
        <v>18</v>
      </c>
      <c r="B27" s="27">
        <v>301986.31</v>
      </c>
      <c r="C27" s="30">
        <v>380345.45</v>
      </c>
      <c r="D27" s="16" t="s">
        <v>45</v>
      </c>
      <c r="E27" s="27">
        <v>662</v>
      </c>
      <c r="F27" s="33">
        <v>10712.59</v>
      </c>
    </row>
    <row r="28" spans="1:6" ht="12">
      <c r="A28" s="13" t="s">
        <v>46</v>
      </c>
      <c r="B28" s="13"/>
      <c r="C28" s="13"/>
      <c r="D28" s="1" t="s">
        <v>47</v>
      </c>
      <c r="E28" s="13"/>
      <c r="F28" s="27"/>
    </row>
    <row r="29" spans="1:6" ht="12.75">
      <c r="A29" s="13" t="s">
        <v>48</v>
      </c>
      <c r="B29" s="13"/>
      <c r="C29" s="13"/>
      <c r="D29" s="21" t="s">
        <v>49</v>
      </c>
      <c r="E29" s="27">
        <v>61.85</v>
      </c>
      <c r="F29" s="33">
        <v>262.81</v>
      </c>
    </row>
    <row r="30" spans="1:6" ht="12">
      <c r="A30" s="13" t="s">
        <v>50</v>
      </c>
      <c r="B30" s="13"/>
      <c r="C30" s="13"/>
      <c r="D30" s="1" t="s">
        <v>51</v>
      </c>
      <c r="E30" s="13"/>
      <c r="F30" s="27"/>
    </row>
    <row r="31" spans="1:6" ht="12">
      <c r="A31" s="13" t="s">
        <v>52</v>
      </c>
      <c r="B31" s="13"/>
      <c r="C31" s="13"/>
      <c r="D31" s="21" t="s">
        <v>53</v>
      </c>
      <c r="E31" s="13"/>
      <c r="F31" s="27"/>
    </row>
    <row r="32" spans="1:6" ht="12">
      <c r="A32" s="13" t="s">
        <v>54</v>
      </c>
      <c r="B32" s="13"/>
      <c r="C32" s="13"/>
      <c r="D32" s="21" t="s">
        <v>55</v>
      </c>
      <c r="E32" s="13"/>
      <c r="F32" s="27"/>
    </row>
    <row r="33" spans="1:6" ht="12">
      <c r="A33" s="13" t="s">
        <v>56</v>
      </c>
      <c r="B33" s="13"/>
      <c r="C33" s="13"/>
      <c r="D33" s="21" t="s">
        <v>57</v>
      </c>
      <c r="E33" s="13">
        <v>1000</v>
      </c>
      <c r="F33" s="27"/>
    </row>
    <row r="34" spans="1:6" ht="12">
      <c r="A34" s="19" t="s">
        <v>58</v>
      </c>
      <c r="B34" s="28">
        <f>SUM(B24+B29+B30+B31+B32+B33)</f>
        <v>337544.31</v>
      </c>
      <c r="C34" s="28">
        <f>C24+C29+C30+C31+C32+C33</f>
        <v>532266.0900000001</v>
      </c>
      <c r="D34" s="13" t="s">
        <v>59</v>
      </c>
      <c r="E34" s="13"/>
      <c r="F34" s="27"/>
    </row>
    <row r="35" spans="1:6" ht="15" customHeight="1">
      <c r="A35" s="14" t="s">
        <v>60</v>
      </c>
      <c r="B35" s="13"/>
      <c r="C35" s="13"/>
      <c r="D35" s="21" t="s">
        <v>61</v>
      </c>
      <c r="E35" s="13"/>
      <c r="F35" s="27"/>
    </row>
    <row r="36" spans="1:6" ht="13.5" customHeight="1">
      <c r="A36" s="16" t="s">
        <v>62</v>
      </c>
      <c r="B36" s="27">
        <v>3085.65</v>
      </c>
      <c r="C36" s="27"/>
      <c r="D36" s="21" t="s">
        <v>63</v>
      </c>
      <c r="E36" s="27">
        <v>94.46</v>
      </c>
      <c r="F36" s="13"/>
    </row>
    <row r="37" spans="1:6" ht="24">
      <c r="A37" s="16" t="s">
        <v>64</v>
      </c>
      <c r="B37" s="27"/>
      <c r="C37" s="31">
        <v>6459.38</v>
      </c>
      <c r="D37" s="19" t="s">
        <v>22</v>
      </c>
      <c r="E37" s="28">
        <f>E24+E25+E29+E30+E31+E32+E33+E34+E35+E36</f>
        <v>2205.34</v>
      </c>
      <c r="F37" s="28">
        <f>F24+F25+F29+F33+F34+F35</f>
        <v>11405.44</v>
      </c>
    </row>
    <row r="38" spans="1:6" ht="12">
      <c r="A38" s="16" t="s">
        <v>65</v>
      </c>
      <c r="B38" s="13"/>
      <c r="C38" s="13"/>
      <c r="D38" s="19" t="s">
        <v>66</v>
      </c>
      <c r="E38" s="28">
        <f>E37</f>
        <v>2205.34</v>
      </c>
      <c r="F38" s="28">
        <f>F37</f>
        <v>11405.44</v>
      </c>
    </row>
    <row r="39" spans="1:6" ht="12">
      <c r="A39" s="16" t="s">
        <v>67</v>
      </c>
      <c r="B39" s="27">
        <v>89.98</v>
      </c>
      <c r="C39" s="13"/>
      <c r="D39" s="13"/>
      <c r="E39" s="13"/>
      <c r="F39" s="13"/>
    </row>
    <row r="40" spans="1:6" ht="12">
      <c r="A40" s="18" t="s">
        <v>68</v>
      </c>
      <c r="B40" s="28">
        <f>SUM(B36:B39)</f>
        <v>3175.63</v>
      </c>
      <c r="C40" s="28">
        <f>SUM(C36:C39)</f>
        <v>6459.38</v>
      </c>
      <c r="D40" s="13"/>
      <c r="E40" s="13"/>
      <c r="F40" s="13"/>
    </row>
    <row r="41" spans="1:6" ht="12">
      <c r="A41" s="15" t="s">
        <v>69</v>
      </c>
      <c r="B41" s="28">
        <v>464.8</v>
      </c>
      <c r="C41" s="13"/>
      <c r="D41" s="13"/>
      <c r="E41" s="13"/>
      <c r="F41" s="13"/>
    </row>
    <row r="42" spans="1:6" ht="12">
      <c r="A42" s="18" t="s">
        <v>66</v>
      </c>
      <c r="B42" s="28">
        <f>B22+B34+B40</f>
        <v>759018.24</v>
      </c>
      <c r="C42" s="28">
        <f>C22+C34+C40</f>
        <v>786311.7500000001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70</v>
      </c>
      <c r="B44" s="26">
        <f>B15+B42+B41</f>
        <v>759483.04</v>
      </c>
      <c r="C44" s="26">
        <f>C7+C42+C41</f>
        <v>786311.7500000001</v>
      </c>
      <c r="D44" s="18" t="s">
        <v>71</v>
      </c>
      <c r="E44" s="28">
        <f>E20+E38</f>
        <v>759482.66</v>
      </c>
      <c r="F44" s="28">
        <f>F20+F38</f>
        <v>786311.7399999999</v>
      </c>
    </row>
    <row r="45" spans="2:7" ht="12">
      <c r="B45" s="22"/>
      <c r="C45" s="22"/>
      <c r="D45" s="22"/>
      <c r="E45" s="22"/>
      <c r="F45" s="22"/>
      <c r="G45" s="22"/>
    </row>
    <row r="46" spans="1:7" ht="12">
      <c r="A46" s="17" t="s">
        <v>80</v>
      </c>
      <c r="B46" s="34" t="s">
        <v>72</v>
      </c>
      <c r="C46" s="34"/>
      <c r="D46" s="34" t="s">
        <v>75</v>
      </c>
      <c r="E46" s="34"/>
      <c r="F46" s="17"/>
      <c r="G46" s="22"/>
    </row>
    <row r="47" spans="2:7" ht="12">
      <c r="B47" s="22"/>
      <c r="C47" s="22" t="s">
        <v>77</v>
      </c>
      <c r="D47" s="22"/>
      <c r="F47" s="22"/>
      <c r="G47" s="22"/>
    </row>
    <row r="48" spans="2:7" ht="12">
      <c r="B48" s="22"/>
      <c r="C48" s="22"/>
      <c r="D48" s="22"/>
      <c r="E48" s="22" t="s">
        <v>78</v>
      </c>
      <c r="F48" s="22"/>
      <c r="G48" s="22"/>
    </row>
    <row r="49" spans="3:6" ht="12">
      <c r="C49" s="22"/>
      <c r="D49" s="34" t="s">
        <v>75</v>
      </c>
      <c r="E49" s="34"/>
      <c r="F49" s="23"/>
    </row>
    <row r="50" spans="1:7" ht="12">
      <c r="A50" s="22"/>
      <c r="B50" s="22"/>
      <c r="C50" s="22"/>
      <c r="D50" s="22"/>
      <c r="E50" s="22"/>
      <c r="F50" s="22"/>
      <c r="G50" s="22"/>
    </row>
    <row r="51" spans="5:7" ht="12">
      <c r="E51" s="1" t="s">
        <v>79</v>
      </c>
      <c r="G51" s="22"/>
    </row>
    <row r="52" spans="1:7" ht="12">
      <c r="A52" s="22"/>
      <c r="B52" s="22"/>
      <c r="C52" s="22"/>
      <c r="D52" s="22"/>
      <c r="E52" s="22"/>
      <c r="F52" s="22"/>
      <c r="G52" s="22"/>
    </row>
    <row r="53" spans="1:7" ht="12">
      <c r="A53" s="22"/>
      <c r="B53" s="22"/>
      <c r="C53" s="22"/>
      <c r="D53" s="22"/>
      <c r="E53" s="22"/>
      <c r="F53" s="22"/>
      <c r="G53" s="22"/>
    </row>
    <row r="54" spans="1:7" ht="12">
      <c r="A54" s="22"/>
      <c r="B54" s="22"/>
      <c r="C54" s="22"/>
      <c r="D54" s="22"/>
      <c r="E54" s="22"/>
      <c r="F54" s="22"/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3"/>
      <c r="E59" s="22"/>
      <c r="F59" s="22"/>
      <c r="G59" s="22"/>
    </row>
    <row r="60" spans="1:7" s="17" customFormat="1" ht="12">
      <c r="A60" s="23"/>
      <c r="B60" s="23"/>
      <c r="C60" s="23"/>
      <c r="D60" s="23"/>
      <c r="E60" s="23"/>
      <c r="F60" s="23"/>
      <c r="G60" s="23"/>
    </row>
    <row r="61" spans="1:7" s="17" customFormat="1" ht="12">
      <c r="A61" s="23"/>
      <c r="B61" s="23"/>
      <c r="C61" s="23"/>
      <c r="D61" s="24"/>
      <c r="E61" s="23"/>
      <c r="F61" s="23"/>
      <c r="G61" s="23"/>
    </row>
    <row r="62" s="17" customFormat="1" ht="12"/>
    <row r="63" s="17" customFormat="1" ht="12"/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</sheetData>
  <mergeCells count="6">
    <mergeCell ref="D49:E49"/>
    <mergeCell ref="E1:F1"/>
    <mergeCell ref="E3:F3"/>
    <mergeCell ref="C2:D2"/>
    <mergeCell ref="B46:C46"/>
    <mergeCell ref="D46:E46"/>
  </mergeCells>
  <printOptions/>
  <pageMargins left="0.35433070866141736" right="0.03937007874015748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borianad</cp:lastModifiedBy>
  <cp:lastPrinted>2008-04-09T12:23:32Z</cp:lastPrinted>
  <dcterms:created xsi:type="dcterms:W3CDTF">2008-04-01T08:58:21Z</dcterms:created>
  <dcterms:modified xsi:type="dcterms:W3CDTF">2008-10-14T11:02:14Z</dcterms:modified>
  <cp:category/>
  <cp:version/>
  <cp:contentType/>
  <cp:contentStatus/>
</cp:coreProperties>
</file>