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1-КИС-БАЛАНС'!$13:$13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<sst xmlns="http://schemas.openxmlformats.org/spreadsheetml/2006/main" count="87" uniqueCount="80">
  <si>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</si>
  <si>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</si>
  <si>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</si>
  <si>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</si>
  <si>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</si>
  <si>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</si>
  <si>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</si>
  <si>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</si>
  <si>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</si>
  <si>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</si>
  <si>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</si>
  <si>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</si>
  <si>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</si>
  <si>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</si>
  <si>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</si>
  <si>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</si>
  <si>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</si>
  <si>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</si>
  <si>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</si>
  <si>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</si>
  <si>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</si>
  <si>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</si>
  <si>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</si>
  <si>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</si>
  <si>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</si>
  <si>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</si>
  <si>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</si>
  <si>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</si>
  <si>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</si>
  <si>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</si>
  <si>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</si>
  <si>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</si>
  <si>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</si>
  <si>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</si>
  <si>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</si>
  <si>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</si>
  <si>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</si>
  <si>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</si>
  <si>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</si>
  <si>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</si>
  <si>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</si>
  <si>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</si>
  <si>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</si>
  <si>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</si>
  <si>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</si>
  <si>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</si>
  <si>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</si>
  <si>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</si>
  <si>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</si>
  <si>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</si>
  <si>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</si>
  <si>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</si>
  <si>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</si>
  <si>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</si>
  <si>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</si>
  <si>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</si>
  <si>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</si>
  <si>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</si>
  <si>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</si>
  <si>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</si>
  <si>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</si>
  <si>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</si>
  <si>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</si>
  <si>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</si>
  <si>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</si>
  <si>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</si>
  <si>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</si>
  <si>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</si>
  <si>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</si>
  <si>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</si>
  <si>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</si>
  <si>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</si>
  <si>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</si>
  <si>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БУЛСТАТ:131116580</t>
  </si>
  <si>
    <t xml:space="preserve">                                                 /Радослав Гергов/</t>
  </si>
  <si>
    <t xml:space="preserve">        /Елеонора Стоева/</t>
  </si>
  <si>
    <t xml:space="preserve">  Съставител:……………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</si>
  <si>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ИД: ТИ БИ АЙ ЕВРОБОНД АД</t>
    </r>
  </si>
  <si>
    <t>Отчетен период: 30.04.2008</t>
  </si>
  <si>
    <t>Дата:07.05.2008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</si>
</sst>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10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2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21" applyNumberFormat="1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vertical="center" wrapText="1"/>
    </xf>
    <xf numFmtId="3" fontId="2" fillId="0" borderId="1" xfId="21" applyNumberFormat="1" applyFont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3" fontId="2" fillId="0" borderId="0" xfId="21" applyNumberFormat="1" applyFont="1" applyBorder="1" applyAlignment="1" applyProtection="1">
      <alignment horizontal="left" vertical="center" wrapText="1"/>
      <protection locked="0"/>
    </xf>
    <xf numFmtId="3" fontId="2" fillId="0" borderId="0" xfId="22" applyNumberFormat="1" applyFont="1" applyAlignment="1" applyProtection="1">
      <alignment horizontal="center" vertical="center" wrapText="1"/>
      <protection locked="0"/>
    </xf>
    <xf numFmtId="3" fontId="7" fillId="0" borderId="0" xfId="0" applyNumberFormat="1" applyFont="1" applyAlignment="1">
      <alignment vertical="center" wrapText="1"/>
    </xf>
    <xf numFmtId="3" fontId="3" fillId="0" borderId="0" xfId="21" applyNumberFormat="1" applyFont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>
      <alignment/>
    </xf>
    <xf numFmtId="3" fontId="2" fillId="0" borderId="0" xfId="23" applyNumberFormat="1" applyFont="1" applyAlignment="1" applyProtection="1">
      <alignment horizontal="center"/>
      <protection locked="0"/>
    </xf>
    <xf numFmtId="3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82"/>
  <sheetViews>
    <sheetView tabSelected="1" workbookViewId="0" topLeftCell="A1">
      <selection activeCell="H51" sqref="H51"/>
    </sheetView>
  </sheetViews>
  <sheetFormatPr defaultColWidth="9.140625" defaultRowHeight="12.75"/>
  <cols>
    <col min="1" max="1" width="35.7109375" style="2" customWidth="1"/>
    <col min="2" max="3" width="9.7109375" style="21" customWidth="1"/>
    <col min="4" max="4" width="42.7109375" style="2" customWidth="1"/>
    <col min="5" max="6" width="9.7109375" style="21" customWidth="1"/>
    <col min="7" max="7" width="4.7109375" style="2" customWidth="1"/>
    <col min="8" max="16384" width="35.7109375" style="2" customWidth="1"/>
  </cols>
  <sheetData>
    <row r="3" spans="5:6" ht="12">
      <c r="E3" s="43" t="s">
        <v>69</v>
      </c>
      <c r="F3" s="43"/>
    </row>
    <row r="4" spans="5:6" ht="12">
      <c r="E4" s="35"/>
      <c r="F4" s="35"/>
    </row>
    <row r="5" spans="5:6" ht="12">
      <c r="E5" s="35"/>
      <c r="F5" s="35"/>
    </row>
    <row r="6" spans="1:6" ht="12">
      <c r="A6" s="8"/>
      <c r="B6" s="22"/>
      <c r="C6" s="42" t="s">
        <v>0</v>
      </c>
      <c r="D6" s="42"/>
      <c r="E6" s="36"/>
      <c r="F6" s="36"/>
    </row>
    <row r="7" spans="1:6" ht="12">
      <c r="A7" s="8"/>
      <c r="B7" s="22"/>
      <c r="C7" s="33"/>
      <c r="D7" s="9"/>
      <c r="E7" s="36"/>
      <c r="F7" s="36"/>
    </row>
    <row r="8" spans="1:6" ht="12">
      <c r="A8" s="8"/>
      <c r="B8" s="22"/>
      <c r="C8" s="33"/>
      <c r="D8" s="9"/>
      <c r="E8" s="36"/>
      <c r="F8" s="36"/>
    </row>
    <row r="9" spans="1:7" ht="15" customHeight="1">
      <c r="A9" s="42" t="s">
        <v>77</v>
      </c>
      <c r="B9" s="42"/>
      <c r="C9" s="42"/>
      <c r="D9" s="8"/>
      <c r="E9" s="41" t="s">
        <v>73</v>
      </c>
      <c r="F9" s="41"/>
      <c r="G9" s="41"/>
    </row>
    <row r="10" spans="1:6" ht="12">
      <c r="A10" s="9" t="s">
        <v>78</v>
      </c>
      <c r="B10" s="23"/>
      <c r="C10" s="34"/>
      <c r="D10" s="10"/>
      <c r="E10" s="36"/>
      <c r="F10" s="38" t="s">
        <v>36</v>
      </c>
    </row>
    <row r="11" spans="1:6" ht="12">
      <c r="A11" s="9"/>
      <c r="B11" s="23"/>
      <c r="C11" s="34"/>
      <c r="D11" s="10"/>
      <c r="E11" s="36"/>
      <c r="F11" s="38"/>
    </row>
    <row r="12" spans="1:6" ht="54" customHeight="1">
      <c r="A12" s="5" t="s">
        <v>1</v>
      </c>
      <c r="B12" s="24" t="s">
        <v>2</v>
      </c>
      <c r="C12" s="24" t="s">
        <v>3</v>
      </c>
      <c r="D12" s="6" t="s">
        <v>7</v>
      </c>
      <c r="E12" s="24" t="s">
        <v>4</v>
      </c>
      <c r="F12" s="24" t="s">
        <v>5</v>
      </c>
    </row>
    <row r="13" spans="1:6" ht="12">
      <c r="A13" s="5" t="s">
        <v>6</v>
      </c>
      <c r="B13" s="24">
        <v>1</v>
      </c>
      <c r="C13" s="24">
        <v>2</v>
      </c>
      <c r="D13" s="6" t="s">
        <v>6</v>
      </c>
      <c r="E13" s="24">
        <v>1</v>
      </c>
      <c r="F13" s="24">
        <v>2</v>
      </c>
    </row>
    <row r="14" spans="1:6" ht="12">
      <c r="A14" s="11" t="s">
        <v>8</v>
      </c>
      <c r="B14" s="25"/>
      <c r="C14" s="25"/>
      <c r="D14" s="13" t="s">
        <v>16</v>
      </c>
      <c r="E14" s="25"/>
      <c r="F14" s="25"/>
    </row>
    <row r="15" spans="1:30" ht="12">
      <c r="A15" s="14" t="s">
        <v>17</v>
      </c>
      <c r="B15" s="26"/>
      <c r="C15" s="26"/>
      <c r="D15" s="14" t="s">
        <v>18</v>
      </c>
      <c r="E15" s="26">
        <v>8489200</v>
      </c>
      <c r="F15" s="26">
        <v>10461000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5" t="s">
        <v>63</v>
      </c>
      <c r="B16" s="27">
        <f>SUM(B17:B18)</f>
        <v>0</v>
      </c>
      <c r="C16" s="27">
        <f>SUM(C17:C18)</f>
        <v>0</v>
      </c>
      <c r="D16" s="14" t="s">
        <v>19</v>
      </c>
      <c r="E16" s="26"/>
      <c r="F16" s="2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4">
      <c r="A17" s="15" t="s">
        <v>38</v>
      </c>
      <c r="B17" s="26"/>
      <c r="C17" s="26"/>
      <c r="D17" s="15" t="s">
        <v>62</v>
      </c>
      <c r="E17" s="26">
        <v>-262283.89</v>
      </c>
      <c r="F17" s="26">
        <v>582343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0.25" customHeight="1">
      <c r="A18" s="15" t="s">
        <v>41</v>
      </c>
      <c r="B18" s="26"/>
      <c r="C18" s="26"/>
      <c r="D18" s="15" t="s">
        <v>20</v>
      </c>
      <c r="E18" s="26"/>
      <c r="F18" s="2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15" t="s">
        <v>54</v>
      </c>
      <c r="B19" s="26"/>
      <c r="C19" s="26"/>
      <c r="D19" s="15" t="s">
        <v>48</v>
      </c>
      <c r="E19" s="26"/>
      <c r="F19" s="2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16" t="s">
        <v>12</v>
      </c>
      <c r="B20" s="27">
        <f>+B19+B16</f>
        <v>0</v>
      </c>
      <c r="C20" s="27">
        <f>+C19+C16</f>
        <v>0</v>
      </c>
      <c r="D20" s="16" t="s">
        <v>15</v>
      </c>
      <c r="E20" s="27">
        <f>SUM(E17:E19)</f>
        <v>-262283.89</v>
      </c>
      <c r="F20" s="27">
        <f>SUM(F17:F19)</f>
        <v>582343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14" t="s">
        <v>70</v>
      </c>
      <c r="B21" s="26"/>
      <c r="C21" s="26"/>
      <c r="D21" s="14" t="s">
        <v>21</v>
      </c>
      <c r="E21" s="26"/>
      <c r="F21" s="2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16" t="s">
        <v>27</v>
      </c>
      <c r="B22" s="27">
        <f>+B21+B20</f>
        <v>0</v>
      </c>
      <c r="C22" s="27">
        <f>+C21+C20</f>
        <v>0</v>
      </c>
      <c r="D22" s="15" t="s">
        <v>22</v>
      </c>
      <c r="E22" s="27">
        <f>SUM(E23:E24)</f>
        <v>3730459.97</v>
      </c>
      <c r="F22" s="27">
        <f>SUM(F23:F24)</f>
        <v>2546259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13" t="s">
        <v>29</v>
      </c>
      <c r="B23" s="26"/>
      <c r="C23" s="26"/>
      <c r="D23" s="15" t="s">
        <v>23</v>
      </c>
      <c r="E23" s="26">
        <v>3730459.97</v>
      </c>
      <c r="F23" s="26">
        <v>2546259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13" t="s">
        <v>31</v>
      </c>
      <c r="B24" s="26"/>
      <c r="C24" s="26"/>
      <c r="D24" s="15" t="s">
        <v>24</v>
      </c>
      <c r="E24" s="26"/>
      <c r="F24" s="2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12" t="s">
        <v>9</v>
      </c>
      <c r="B25" s="26">
        <v>333.13</v>
      </c>
      <c r="C25" s="26">
        <v>149</v>
      </c>
      <c r="D25" s="12" t="s">
        <v>25</v>
      </c>
      <c r="E25" s="26">
        <v>269430.88</v>
      </c>
      <c r="F25" s="26">
        <v>1184201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12" t="s">
        <v>10</v>
      </c>
      <c r="B26" s="26">
        <f>141410.1+13305.06</f>
        <v>154715.16</v>
      </c>
      <c r="C26" s="26">
        <v>83990</v>
      </c>
      <c r="D26" s="16" t="s">
        <v>26</v>
      </c>
      <c r="E26" s="27">
        <f>+E25+E22</f>
        <v>3999890.85</v>
      </c>
      <c r="F26" s="27">
        <f>+F25+F22</f>
        <v>3730460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">
      <c r="A27" s="12" t="s">
        <v>71</v>
      </c>
      <c r="B27" s="26">
        <f>300000+3156831.87</f>
        <v>3456831.87</v>
      </c>
      <c r="C27" s="26">
        <v>3871045</v>
      </c>
      <c r="D27" s="17" t="s">
        <v>28</v>
      </c>
      <c r="E27" s="27">
        <f>+E20+E26+E15</f>
        <v>12226806.96</v>
      </c>
      <c r="F27" s="27">
        <f>+F20+F26+F15</f>
        <v>14773803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">
      <c r="A28" s="12" t="s">
        <v>53</v>
      </c>
      <c r="B28" s="26"/>
      <c r="C28" s="26"/>
      <c r="D28" s="18"/>
      <c r="E28" s="26"/>
      <c r="F28" s="2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">
      <c r="A29" s="17" t="s">
        <v>12</v>
      </c>
      <c r="B29" s="27">
        <f>SUM(B25:B28)</f>
        <v>3611880.16</v>
      </c>
      <c r="C29" s="27">
        <f>SUM(C25:C28)</f>
        <v>3955184</v>
      </c>
      <c r="D29" s="12"/>
      <c r="E29" s="26"/>
      <c r="F29" s="2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">
      <c r="A30" s="13" t="s">
        <v>50</v>
      </c>
      <c r="B30" s="26"/>
      <c r="C30" s="26"/>
      <c r="D30" s="13" t="s">
        <v>30</v>
      </c>
      <c r="E30" s="26"/>
      <c r="F30" s="2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">
      <c r="A31" s="12" t="s">
        <v>63</v>
      </c>
      <c r="B31" s="27">
        <f>SUM(B32:B35)</f>
        <v>8409828.12</v>
      </c>
      <c r="C31" s="27">
        <f>SUM(C32:C35)</f>
        <v>10595400</v>
      </c>
      <c r="D31" s="19" t="s">
        <v>64</v>
      </c>
      <c r="E31" s="26"/>
      <c r="F31" s="2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">
      <c r="A32" s="12" t="s">
        <v>38</v>
      </c>
      <c r="B32" s="26"/>
      <c r="C32" s="26"/>
      <c r="D32" s="15" t="s">
        <v>52</v>
      </c>
      <c r="E32" s="26">
        <f>SUM(E33:E35)</f>
        <v>12917.35</v>
      </c>
      <c r="F32" s="26">
        <f>SUM(F33:F35)</f>
        <v>19342.27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6" ht="12">
      <c r="A33" s="12" t="s">
        <v>46</v>
      </c>
      <c r="B33" s="25"/>
      <c r="C33" s="25"/>
      <c r="D33" s="15" t="s">
        <v>72</v>
      </c>
      <c r="E33" s="25">
        <v>180</v>
      </c>
      <c r="F33" s="25">
        <v>180</v>
      </c>
    </row>
    <row r="34" spans="1:6" ht="12">
      <c r="A34" s="12" t="s">
        <v>41</v>
      </c>
      <c r="B34" s="25">
        <f>755344.52+7512256.08+2356.56+122234.51+7980+9656.45</f>
        <v>8409828.12</v>
      </c>
      <c r="C34" s="25">
        <f>687073+9908327</f>
        <v>10595400</v>
      </c>
      <c r="D34" s="15" t="s">
        <v>40</v>
      </c>
      <c r="E34" s="25">
        <v>12737.35</v>
      </c>
      <c r="F34" s="25">
        <v>19162.27</v>
      </c>
    </row>
    <row r="35" spans="1:6" ht="12">
      <c r="A35" s="12" t="s">
        <v>11</v>
      </c>
      <c r="B35" s="25"/>
      <c r="C35" s="25"/>
      <c r="D35" s="2" t="s">
        <v>45</v>
      </c>
      <c r="E35" s="25"/>
      <c r="F35" s="25"/>
    </row>
    <row r="36" spans="1:6" ht="12">
      <c r="A36" s="12" t="s">
        <v>55</v>
      </c>
      <c r="B36" s="25"/>
      <c r="C36" s="25"/>
      <c r="D36" s="19" t="s">
        <v>51</v>
      </c>
      <c r="E36" s="25">
        <f>320+660</f>
        <v>980</v>
      </c>
      <c r="F36" s="25">
        <v>420</v>
      </c>
    </row>
    <row r="37" spans="1:6" ht="12">
      <c r="A37" s="12" t="s">
        <v>56</v>
      </c>
      <c r="B37" s="25"/>
      <c r="C37" s="25"/>
      <c r="D37" s="2" t="s">
        <v>65</v>
      </c>
      <c r="E37" s="25">
        <f>301.4+568.04</f>
        <v>869.4399999999999</v>
      </c>
      <c r="F37" s="25"/>
    </row>
    <row r="38" spans="1:6" ht="12">
      <c r="A38" s="12" t="s">
        <v>57</v>
      </c>
      <c r="B38" s="25"/>
      <c r="C38" s="25"/>
      <c r="D38" s="19" t="s">
        <v>43</v>
      </c>
      <c r="E38" s="25">
        <v>631.64</v>
      </c>
      <c r="F38" s="25"/>
    </row>
    <row r="39" spans="1:6" ht="12">
      <c r="A39" s="12" t="s">
        <v>58</v>
      </c>
      <c r="B39" s="25"/>
      <c r="C39" s="25"/>
      <c r="D39" s="19" t="s">
        <v>44</v>
      </c>
      <c r="E39" s="25">
        <v>96.62</v>
      </c>
      <c r="F39" s="25"/>
    </row>
    <row r="40" spans="1:6" ht="12">
      <c r="A40" s="12" t="s">
        <v>59</v>
      </c>
      <c r="B40" s="25"/>
      <c r="C40" s="25"/>
      <c r="D40" s="19" t="s">
        <v>66</v>
      </c>
      <c r="E40" s="25">
        <v>275.6</v>
      </c>
      <c r="F40" s="25">
        <v>311.41</v>
      </c>
    </row>
    <row r="41" spans="1:6" ht="12">
      <c r="A41" s="17" t="s">
        <v>13</v>
      </c>
      <c r="B41" s="28">
        <f>+B31+B36+B37+B38+B39+B40</f>
        <v>8409828.12</v>
      </c>
      <c r="C41" s="28">
        <f>+C31+C36+C37+C38+C39+C40</f>
        <v>10595400</v>
      </c>
      <c r="D41" s="12" t="s">
        <v>67</v>
      </c>
      <c r="E41" s="25"/>
      <c r="F41" s="25"/>
    </row>
    <row r="42" spans="1:6" ht="22.5" customHeight="1">
      <c r="A42" s="13" t="s">
        <v>47</v>
      </c>
      <c r="B42" s="25"/>
      <c r="C42" s="25"/>
      <c r="D42" s="19" t="s">
        <v>68</v>
      </c>
      <c r="E42" s="25">
        <v>2305.36</v>
      </c>
      <c r="F42" s="25">
        <v>153.54</v>
      </c>
    </row>
    <row r="43" spans="1:6" ht="13.5" customHeight="1">
      <c r="A43" s="15" t="s">
        <v>60</v>
      </c>
      <c r="B43" s="25">
        <f>98.09+227859.6</f>
        <v>227957.69</v>
      </c>
      <c r="C43" s="25">
        <f>59794.45+185031.92+3389.29</f>
        <v>248215.66</v>
      </c>
      <c r="D43" s="19" t="s">
        <v>49</v>
      </c>
      <c r="E43" s="25">
        <v>5610</v>
      </c>
      <c r="F43" s="25">
        <f>4770</f>
        <v>4770</v>
      </c>
    </row>
    <row r="44" spans="1:6" ht="24">
      <c r="A44" s="15" t="s">
        <v>39</v>
      </c>
      <c r="B44" s="25"/>
      <c r="C44" s="25"/>
      <c r="D44" s="17" t="s">
        <v>12</v>
      </c>
      <c r="E44" s="28">
        <f>+E32+E36+E37+E38+E39+E40+E41+E42+E43</f>
        <v>23686.010000000002</v>
      </c>
      <c r="F44" s="28">
        <f>+F32+F36+F37+F38+F39+F40+F41+F42+F43</f>
        <v>24997.22</v>
      </c>
    </row>
    <row r="45" spans="1:6" ht="12">
      <c r="A45" s="15" t="s">
        <v>61</v>
      </c>
      <c r="B45" s="25"/>
      <c r="C45" s="25"/>
      <c r="D45" s="17" t="s">
        <v>33</v>
      </c>
      <c r="E45" s="28">
        <f>+E44</f>
        <v>23686.010000000002</v>
      </c>
      <c r="F45" s="28">
        <f>+F44</f>
        <v>24997.22</v>
      </c>
    </row>
    <row r="46" spans="1:6" ht="12">
      <c r="A46" s="15" t="s">
        <v>42</v>
      </c>
      <c r="B46" s="25"/>
      <c r="C46" s="25"/>
      <c r="D46" s="12"/>
      <c r="E46" s="25"/>
      <c r="F46" s="25"/>
    </row>
    <row r="47" spans="1:6" ht="12">
      <c r="A47" s="16" t="s">
        <v>14</v>
      </c>
      <c r="B47" s="28">
        <f>SUM(B43:B46)</f>
        <v>227957.69</v>
      </c>
      <c r="C47" s="28">
        <f>SUM(C43:C46)</f>
        <v>248215.66</v>
      </c>
      <c r="D47" s="12"/>
      <c r="E47" s="25"/>
      <c r="F47" s="25"/>
    </row>
    <row r="48" spans="1:6" ht="12">
      <c r="A48" s="14" t="s">
        <v>32</v>
      </c>
      <c r="B48" s="25">
        <v>826.67</v>
      </c>
      <c r="C48" s="25"/>
      <c r="D48" s="12"/>
      <c r="E48" s="25"/>
      <c r="F48" s="25"/>
    </row>
    <row r="49" spans="1:6" ht="12">
      <c r="A49" s="16" t="s">
        <v>33</v>
      </c>
      <c r="B49" s="28">
        <f>+B29+B41+B47+B48</f>
        <v>12250492.639999999</v>
      </c>
      <c r="C49" s="28">
        <f>+C29+C41+C47+C48</f>
        <v>14798799.66</v>
      </c>
      <c r="D49" s="12"/>
      <c r="E49" s="25"/>
      <c r="F49" s="25"/>
    </row>
    <row r="50" spans="2:6" ht="12.75" customHeight="1">
      <c r="B50" s="28"/>
      <c r="C50" s="28"/>
      <c r="D50" s="12"/>
      <c r="E50" s="25"/>
      <c r="F50" s="25"/>
    </row>
    <row r="51" spans="1:6" ht="12">
      <c r="A51" s="16" t="s">
        <v>35</v>
      </c>
      <c r="B51" s="27">
        <f>+B49+B22</f>
        <v>12250492.639999999</v>
      </c>
      <c r="C51" s="27">
        <f>+C49+C22</f>
        <v>14798799.66</v>
      </c>
      <c r="D51" s="16" t="s">
        <v>34</v>
      </c>
      <c r="E51" s="28">
        <f>+E27+E45</f>
        <v>12250492.97</v>
      </c>
      <c r="F51" s="28">
        <f>+F27+F45</f>
        <v>14798800.22</v>
      </c>
    </row>
    <row r="52" spans="1:6" ht="12">
      <c r="A52" s="7"/>
      <c r="B52" s="29"/>
      <c r="C52" s="29"/>
      <c r="D52" s="7"/>
      <c r="E52" s="37"/>
      <c r="F52" s="37"/>
    </row>
    <row r="53" spans="1:6" ht="12">
      <c r="A53" s="7"/>
      <c r="B53" s="29"/>
      <c r="C53" s="29"/>
      <c r="D53" s="7"/>
      <c r="E53" s="37"/>
      <c r="F53" s="37"/>
    </row>
    <row r="54" spans="1:6" ht="12">
      <c r="A54" s="7"/>
      <c r="B54" s="29"/>
      <c r="C54" s="29"/>
      <c r="D54" s="7"/>
      <c r="E54" s="37"/>
      <c r="F54" s="37"/>
    </row>
    <row r="55" spans="2:7" ht="12">
      <c r="B55" s="30"/>
      <c r="C55" s="30"/>
      <c r="D55" s="1"/>
      <c r="E55" s="30"/>
      <c r="F55" s="30"/>
      <c r="G55" s="1"/>
    </row>
    <row r="56" spans="1:7" ht="12">
      <c r="A56" s="4" t="s">
        <v>79</v>
      </c>
      <c r="B56" s="44" t="s">
        <v>76</v>
      </c>
      <c r="C56" s="44"/>
      <c r="D56" s="44" t="s">
        <v>37</v>
      </c>
      <c r="E56" s="44"/>
      <c r="F56" s="39"/>
      <c r="G56" s="1"/>
    </row>
    <row r="57" spans="2:7" ht="12">
      <c r="B57" s="40" t="s">
        <v>75</v>
      </c>
      <c r="C57" s="40"/>
      <c r="D57" s="20" t="s">
        <v>74</v>
      </c>
      <c r="E57" s="30"/>
      <c r="F57" s="30"/>
      <c r="G57" s="1"/>
    </row>
    <row r="58" spans="2:7" ht="12">
      <c r="B58" s="30"/>
      <c r="C58" s="30"/>
      <c r="D58" s="1"/>
      <c r="E58" s="30"/>
      <c r="F58" s="30"/>
      <c r="G58" s="1"/>
    </row>
    <row r="59" spans="3:6" ht="12">
      <c r="C59" s="30"/>
      <c r="D59" s="1"/>
      <c r="E59" s="31"/>
      <c r="F59" s="31"/>
    </row>
    <row r="60" spans="1:7" ht="12">
      <c r="A60" s="1"/>
      <c r="B60" s="30"/>
      <c r="C60" s="30"/>
      <c r="D60" s="1"/>
      <c r="E60" s="30"/>
      <c r="F60" s="30"/>
      <c r="G60" s="1"/>
    </row>
    <row r="61" ht="12">
      <c r="G61" s="1"/>
    </row>
    <row r="62" spans="1:7" ht="12">
      <c r="A62" s="1"/>
      <c r="B62" s="30"/>
      <c r="C62" s="30"/>
      <c r="D62" s="1"/>
      <c r="E62" s="30"/>
      <c r="F62" s="30"/>
      <c r="G62" s="1"/>
    </row>
    <row r="63" spans="1:7" ht="12">
      <c r="A63" s="1"/>
      <c r="B63" s="30"/>
      <c r="C63" s="30"/>
      <c r="D63" s="1"/>
      <c r="E63" s="30"/>
      <c r="F63" s="30"/>
      <c r="G63" s="1"/>
    </row>
    <row r="64" spans="1:7" ht="12">
      <c r="A64" s="1"/>
      <c r="B64" s="30"/>
      <c r="C64" s="30"/>
      <c r="D64" s="1"/>
      <c r="E64" s="30"/>
      <c r="F64" s="30"/>
      <c r="G64" s="1"/>
    </row>
    <row r="65" spans="1:7" ht="12">
      <c r="A65" s="1"/>
      <c r="B65" s="30"/>
      <c r="C65" s="30"/>
      <c r="D65" s="1"/>
      <c r="E65" s="30"/>
      <c r="F65" s="30"/>
      <c r="G65" s="1"/>
    </row>
    <row r="66" spans="1:7" ht="12">
      <c r="A66" s="1"/>
      <c r="B66" s="30"/>
      <c r="C66" s="30"/>
      <c r="D66" s="1"/>
      <c r="E66" s="30"/>
      <c r="F66" s="30"/>
      <c r="G66" s="1"/>
    </row>
    <row r="67" spans="1:7" ht="12">
      <c r="A67" s="1"/>
      <c r="B67" s="30"/>
      <c r="C67" s="30"/>
      <c r="D67" s="1"/>
      <c r="E67" s="30"/>
      <c r="F67" s="30"/>
      <c r="G67" s="1"/>
    </row>
    <row r="68" spans="1:7" ht="12">
      <c r="A68" s="1"/>
      <c r="B68" s="30"/>
      <c r="C68" s="30"/>
      <c r="D68" s="1"/>
      <c r="E68" s="30"/>
      <c r="F68" s="30"/>
      <c r="G68" s="1"/>
    </row>
    <row r="69" spans="1:7" ht="12">
      <c r="A69" s="1"/>
      <c r="B69" s="30"/>
      <c r="C69" s="30"/>
      <c r="D69" s="3"/>
      <c r="E69" s="30"/>
      <c r="F69" s="30"/>
      <c r="G69" s="1"/>
    </row>
    <row r="70" spans="1:7" s="4" customFormat="1" ht="12">
      <c r="A70" s="3"/>
      <c r="B70" s="31"/>
      <c r="C70" s="31"/>
      <c r="D70" s="3"/>
      <c r="E70" s="31"/>
      <c r="F70" s="31"/>
      <c r="G70" s="3"/>
    </row>
    <row r="71" spans="1:7" s="4" customFormat="1" ht="12">
      <c r="A71" s="3"/>
      <c r="B71" s="31"/>
      <c r="C71" s="31"/>
      <c r="D71" s="7"/>
      <c r="E71" s="31"/>
      <c r="F71" s="31"/>
      <c r="G71" s="3"/>
    </row>
    <row r="72" spans="2:6" s="4" customFormat="1" ht="12">
      <c r="B72" s="32"/>
      <c r="C72" s="32"/>
      <c r="E72" s="32"/>
      <c r="F72" s="32"/>
    </row>
    <row r="73" spans="2:6" s="4" customFormat="1" ht="12">
      <c r="B73" s="32"/>
      <c r="C73" s="32"/>
      <c r="E73" s="32"/>
      <c r="F73" s="32"/>
    </row>
    <row r="74" spans="2:6" s="4" customFormat="1" ht="12">
      <c r="B74" s="32"/>
      <c r="C74" s="32"/>
      <c r="E74" s="32"/>
      <c r="F74" s="32"/>
    </row>
    <row r="75" spans="2:6" s="4" customFormat="1" ht="12">
      <c r="B75" s="32"/>
      <c r="C75" s="32"/>
      <c r="E75" s="32"/>
      <c r="F75" s="32"/>
    </row>
    <row r="76" spans="2:6" s="4" customFormat="1" ht="12">
      <c r="B76" s="32"/>
      <c r="C76" s="32"/>
      <c r="E76" s="32"/>
      <c r="F76" s="32"/>
    </row>
    <row r="77" spans="2:6" s="4" customFormat="1" ht="12">
      <c r="B77" s="32"/>
      <c r="C77" s="32"/>
      <c r="E77" s="32"/>
      <c r="F77" s="32"/>
    </row>
    <row r="78" spans="2:6" s="4" customFormat="1" ht="12">
      <c r="B78" s="32"/>
      <c r="C78" s="32"/>
      <c r="E78" s="32"/>
      <c r="F78" s="32"/>
    </row>
    <row r="79" spans="2:6" s="4" customFormat="1" ht="12">
      <c r="B79" s="32"/>
      <c r="C79" s="32"/>
      <c r="E79" s="32"/>
      <c r="F79" s="32"/>
    </row>
    <row r="80" spans="2:6" s="4" customFormat="1" ht="12">
      <c r="B80" s="32"/>
      <c r="C80" s="32"/>
      <c r="E80" s="32"/>
      <c r="F80" s="32"/>
    </row>
    <row r="81" spans="2:6" s="4" customFormat="1" ht="12">
      <c r="B81" s="32"/>
      <c r="C81" s="32"/>
      <c r="E81" s="32"/>
      <c r="F81" s="32"/>
    </row>
    <row r="82" spans="2:6" s="4" customFormat="1" ht="12">
      <c r="B82" s="32"/>
      <c r="C82" s="32"/>
      <c r="E82" s="32"/>
      <c r="F82" s="32"/>
    </row>
  </sheetData>
  <sheetProtection password="CC29" sheet="1" objects="1" scenarios="1"/>
  <mergeCells count="7">
    <mergeCell ref="B57:C57"/>
    <mergeCell ref="E9:G9"/>
    <mergeCell ref="A9:C9"/>
    <mergeCell ref="E3:F3"/>
    <mergeCell ref="C6:D6"/>
    <mergeCell ref="B56:C56"/>
    <mergeCell ref="D56:E56"/>
  </mergeCells>
  <printOptions/>
  <pageMargins left="0.36" right="0.24" top="0.67" bottom="0.86" header="0.5" footer="0.5"/>
  <pageSetup fitToHeight="1" fitToWidth="1" horizontalDpi="300" verticalDpi="3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i_sirashka</cp:lastModifiedBy>
  <cp:lastPrinted>2008-05-07T07:32:20Z</cp:lastPrinted>
  <dcterms:created xsi:type="dcterms:W3CDTF">2004-03-04T10:58:58Z</dcterms:created>
  <dcterms:modified xsi:type="dcterms:W3CDTF">2008-05-13T13:27:32Z</dcterms:modified>
  <cp:category/>
  <cp:version/>
  <cp:contentType/>
  <cp:contentStatus/>
</cp:coreProperties>
</file>