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85" tabRatio="400" activeTab="0"/>
  </bookViews>
  <sheets>
    <sheet name="Scorecard" sheetId="1" r:id="rId1"/>
    <sheet name="Summary of Results Total Score" sheetId="2" r:id="rId2"/>
  </sheets>
  <definedNames>
    <definedName name="_xlnm.Print_Area" localSheetId="0">'Scorecard'!$A$1:$K$119</definedName>
    <definedName name="_xlnm.Print_Titles" localSheetId="0">'Scorecard'!$15:$18</definedName>
    <definedName name="Z_01A189C0_7D09_11D6_90CD_F6B4D4F4F1FF_.wvu.PrintArea" localSheetId="0" hidden="1">'Scorecard'!$A$1:$K$119</definedName>
    <definedName name="Z_01A189C0_7D09_11D6_90CD_F6B4D4F4F1FF_.wvu.PrintTitles" localSheetId="0" hidden="1">'Scorecard'!$15:$18</definedName>
    <definedName name="Z_06A91069_5242_49DA_AE92_98041084EC4A_.wvu.PrintArea" localSheetId="0" hidden="1">'Scorecard'!$A$1:$K$119</definedName>
    <definedName name="Z_06A91069_5242_49DA_AE92_98041084EC4A_.wvu.PrintTitles" localSheetId="0" hidden="1">'Scorecard'!$15:$18</definedName>
    <definedName name="Z_06F07D11_8200_11D6_906C_F3B3691A43FF_.wvu.PrintArea" localSheetId="0" hidden="1">'Scorecard'!$A$1:$K$119</definedName>
    <definedName name="Z_06F07D11_8200_11D6_906C_F3B3691A43FF_.wvu.PrintTitles" localSheetId="0" hidden="1">'Scorecard'!$15:$18</definedName>
    <definedName name="Z_36E24B61_A39D_11D6_B7B8_9D5B7FABD1CE_.wvu.PrintArea" localSheetId="0" hidden="1">'Scorecard'!$A$1:$K$119</definedName>
    <definedName name="Z_36E24B61_A39D_11D6_B7B8_9D5B7FABD1CE_.wvu.PrintTitles" localSheetId="0" hidden="1">'Scorecard'!$15:$18</definedName>
    <definedName name="Z_50A293A2_AFF9_4917_9CDE_69ADACF05E4D_.wvu.PrintArea" localSheetId="0" hidden="1">'Scorecard'!$A$1:$K$119</definedName>
    <definedName name="Z_50A293A2_AFF9_4917_9CDE_69ADACF05E4D_.wvu.PrintTitles" localSheetId="0" hidden="1">'Scorecard'!$15:$18</definedName>
    <definedName name="Z_DC0E739E_1B91_4E93_960A_9DA5E7AAB988_.wvu.PrintArea" localSheetId="0" hidden="1">'Scorecard'!$A$1:$K$119</definedName>
    <definedName name="Z_DC0E739E_1B91_4E93_960A_9DA5E7AAB988_.wvu.PrintTitles" localSheetId="0" hidden="1">'Scorecard'!$15:$18</definedName>
  </definedNames>
  <calcPr fullCalcOnLoad="1"/>
</workbook>
</file>

<file path=xl/sharedStrings.xml><?xml version="1.0" encoding="utf-8"?>
<sst xmlns="http://schemas.openxmlformats.org/spreadsheetml/2006/main" count="243" uniqueCount="168">
  <si>
    <t>II.</t>
  </si>
  <si>
    <t>I.</t>
  </si>
  <si>
    <t>VI.</t>
  </si>
  <si>
    <t>I.1</t>
  </si>
  <si>
    <t>I.2</t>
  </si>
  <si>
    <t>I.3</t>
  </si>
  <si>
    <t>I.4</t>
  </si>
  <si>
    <t>I.5</t>
  </si>
  <si>
    <t>II.1</t>
  </si>
  <si>
    <t>II.2</t>
  </si>
  <si>
    <t>II.3</t>
  </si>
  <si>
    <t>II.4</t>
  </si>
  <si>
    <t>II.5</t>
  </si>
  <si>
    <t>II.6</t>
  </si>
  <si>
    <t>VI.1</t>
  </si>
  <si>
    <t>VI.2</t>
  </si>
  <si>
    <t>VI.3</t>
  </si>
  <si>
    <t>VI.4</t>
  </si>
  <si>
    <t>VI.5</t>
  </si>
  <si>
    <t>VI.6</t>
  </si>
  <si>
    <t xml:space="preserve">III. </t>
  </si>
  <si>
    <t>III.1</t>
  </si>
  <si>
    <t>III.2</t>
  </si>
  <si>
    <t>III.3</t>
  </si>
  <si>
    <t>III.4</t>
  </si>
  <si>
    <t>IV.1</t>
  </si>
  <si>
    <t>IV.2</t>
  </si>
  <si>
    <t>IV.3</t>
  </si>
  <si>
    <t>IV.4</t>
  </si>
  <si>
    <t>V.1</t>
  </si>
  <si>
    <t>V.2</t>
  </si>
  <si>
    <t>V.3</t>
  </si>
  <si>
    <t>V.4</t>
  </si>
  <si>
    <t>V.5</t>
  </si>
  <si>
    <t>V.6</t>
  </si>
  <si>
    <t>V.7</t>
  </si>
  <si>
    <t>V.8</t>
  </si>
  <si>
    <t>III.5</t>
  </si>
  <si>
    <t>IV.</t>
  </si>
  <si>
    <t>V.</t>
  </si>
  <si>
    <t>VII.</t>
  </si>
  <si>
    <t>VII.1</t>
  </si>
  <si>
    <t>VII.2</t>
  </si>
  <si>
    <t>VII.3</t>
  </si>
  <si>
    <t>VII.4</t>
  </si>
  <si>
    <t>VII.5</t>
  </si>
  <si>
    <t>I.6</t>
  </si>
  <si>
    <r>
      <t>©</t>
    </r>
    <r>
      <rPr>
        <sz val="10"/>
        <rFont val="Arial Narrow"/>
        <family val="2"/>
      </rPr>
      <t xml:space="preserve"> 2007 Christian Strenger</t>
    </r>
  </si>
  <si>
    <t>I.7</t>
  </si>
  <si>
    <t>I.8</t>
  </si>
  <si>
    <r>
      <t>Scorecard for Corporate Governance of Bulgaria</t>
    </r>
    <r>
      <rPr>
        <b/>
        <vertAlign val="superscript"/>
        <sz val="24"/>
        <rFont val="Arial"/>
        <family val="2"/>
      </rPr>
      <t>©</t>
    </r>
  </si>
  <si>
    <t>VI.7</t>
  </si>
  <si>
    <t>Scorecard for Corporate Governance of Bulgaria ©</t>
  </si>
  <si>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</si>
  <si>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</si>
  <si>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Бележки относно методиката</t>
  </si>
  <si>
    <t>Базиран на Националния кодекс за корпоративно управление в България от 2007 г.</t>
  </si>
  <si>
    <t>Отделните критерии се отнасят към всяка глава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</si>
  <si>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</si>
  <si>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</si>
  <si>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</si>
  <si>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Източникът на информация за всяка точка трябва да се отбележи в колоната "Информационен източник"</t>
  </si>
  <si>
    <t>Въпросителните пред всеки критерии изчезват когато се маркира съответното поле в колона (1)</t>
  </si>
  <si>
    <t>Критерии</t>
  </si>
  <si>
    <t>Изпълнение (1)</t>
  </si>
  <si>
    <t>да</t>
  </si>
  <si>
    <t>частично</t>
  </si>
  <si>
    <t>не</t>
  </si>
  <si>
    <t>Стандартна оценка (2)</t>
  </si>
  <si>
    <t>Брой на точикте
(3) = (1) × (2)
Стандартна оценка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</si>
  <si>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</si>
  <si>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</si>
  <si>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</si>
  <si>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t>Да се попълни от компаниите с двустепенна и едностепенна система на управление</t>
  </si>
  <si>
    <t>Корпоративно управление - ангажиране (вкл. Заинтересовани лица) (10%)</t>
  </si>
  <si>
    <t>Да се попълни от компаниите с двустепенна система на управление</t>
  </si>
  <si>
    <t>Да се попълни от компаниите едностепенна система на управление</t>
  </si>
  <si>
    <t>Да се попълни от компаниите с едностепенна система на управление</t>
  </si>
  <si>
    <t>Стандартна оценка</t>
  </si>
  <si>
    <t>І.2 Разкрива ли компанията свои собствени специфични принципи за корпоративно управление базирани на Кодекса?</t>
  </si>
  <si>
    <t>І.3 Тези принципи за корпоративно управление базирани на Кодекса лесно ли са достъпни до всички заинтересовани страни в актуализиран формат? (чрез интернет)</t>
  </si>
  <si>
    <t>Защита правата на акционерите (20%)</t>
  </si>
  <si>
    <t>Всички основни документи свързани с Общото събрание налични ли са на английски език</t>
  </si>
  <si>
    <t>Общото събрание одобрявало ли е някаква съществена промяна в структурата на компанията?</t>
  </si>
  <si>
    <t>За разпределението на повече от 10% от съществуващия акционерен капитал на същата или близката до съществуващата пазарна цена: акционерите имат ли pre-emptive rights</t>
  </si>
  <si>
    <r>
      <t xml:space="preserve">Всички акционери, включително и миноритарнитие, третират ли се равнопоставено? </t>
    </r>
    <r>
      <rPr>
        <b/>
        <sz val="10"/>
        <rFont val="Arial"/>
        <family val="2"/>
      </rPr>
      <t>(Глава 3: 1)</t>
    </r>
  </si>
  <si>
    <t xml:space="preserve">"Сътрудничество между Управителния и Надзорния съвети" (10%) </t>
  </si>
  <si>
    <t>"Надзорен съвет" (10%)</t>
  </si>
  <si>
    <t>Наздорен съвет (продължение)</t>
  </si>
  <si>
    <r>
      <t xml:space="preserve">Председателят на Комитета за одит независим и доказан финансов експерт ли е? </t>
    </r>
    <r>
      <rPr>
        <b/>
        <sz val="10"/>
        <rFont val="Arial"/>
        <family val="2"/>
      </rPr>
      <t>(Глава 1НС: 6.2)</t>
    </r>
  </si>
  <si>
    <t>Членовете на съвета на директорите извършват ли годишна оценка на дейността си?</t>
  </si>
  <si>
    <t>"Разкриване на информация" (20%)</t>
  </si>
  <si>
    <t>"Одит и вътрешен контрол" (20%)</t>
  </si>
  <si>
    <t>"Сътрудничество между Изпълнителното ръководство и независимите членове на съвета на директорите" (10%)</t>
  </si>
  <si>
    <t xml:space="preserve">Съществува ли писмено споразумение между изпълнителното ръководство и независимите членове на съвета на директорите  по отношение на регулярният, навременен и изчерпателен обмен на информация? </t>
  </si>
  <si>
    <r>
      <t xml:space="preserve">Членовете на Съвета на директорите задължени ли са незабавно да разкрият всеки конфликт на интереси? </t>
    </r>
    <r>
      <rPr>
        <b/>
        <sz val="10"/>
        <rFont val="Arial"/>
        <family val="2"/>
      </rPr>
      <t>(Глава 1СД: 5.3, 5.4)</t>
    </r>
  </si>
  <si>
    <t>"Съвет на директорите" (10%)</t>
  </si>
  <si>
    <r>
      <t xml:space="preserve">Възнаграждението на изпълнителното ръководство състой ли се от постоянна част и допълнителни стимули? </t>
    </r>
    <r>
      <rPr>
        <b/>
        <sz val="10"/>
        <rFont val="Arial"/>
        <family val="2"/>
      </rPr>
      <t>(Глава 1СД: 4.3)</t>
    </r>
  </si>
  <si>
    <r>
      <t>Постоянна част и допълнителните стимули като елементи от възнаграждението на Изпълнителното ръководство публикуват ли се отделни и индивидуално?</t>
    </r>
    <r>
      <rPr>
        <b/>
        <sz val="10"/>
        <rFont val="Arial"/>
        <family val="2"/>
      </rPr>
      <t xml:space="preserve"> (Глава 1СД: 4.5)</t>
    </r>
  </si>
  <si>
    <r>
      <t xml:space="preserve">Конфликтите на интереси, сделки или други дейности трябва ли да се разкриват и одобряват навреме (като покупката и продажбата на собствените акции, всички сделки с компанията или членовете на съвета на директорите, заеми от компанията)? </t>
    </r>
    <r>
      <rPr>
        <b/>
        <sz val="10"/>
        <rFont val="Arial"/>
        <family val="2"/>
      </rPr>
      <t>(Глава 1СД: 5.3, 5.4)</t>
    </r>
  </si>
  <si>
    <r>
      <t xml:space="preserve">Съществува ли Комитет по одит? </t>
    </r>
    <r>
      <rPr>
        <b/>
        <sz val="10"/>
        <rFont val="Arial"/>
        <family val="2"/>
      </rPr>
      <t>(Глава 1СД: 6.2)</t>
    </r>
  </si>
  <si>
    <r>
      <t xml:space="preserve">Потенциалните конфликти на интереси и сделки на дружеството разкриват ли се на Съвета на директорите (като покупката и продажбата на собствените акции, всички сделки с компанията или членовете на съвета на директорите, заеми от компанията, участие в съвети на директорите на конкурентни фирми) </t>
    </r>
    <r>
      <rPr>
        <b/>
        <sz val="10"/>
        <rFont val="Arial"/>
        <family val="2"/>
      </rPr>
      <t>(Глава 1СД: 5.3,5.4)</t>
    </r>
  </si>
  <si>
    <r>
      <t xml:space="preserve">Всички акционерите информирани ли са относно всички дела на компанията: </t>
    </r>
    <r>
      <rPr>
        <b/>
        <sz val="10"/>
        <rFont val="Arial"/>
        <family val="2"/>
      </rPr>
      <t>(Глава 4: 3)</t>
    </r>
  </si>
  <si>
    <r>
      <t xml:space="preserve">Съществува ли Комитет по одит? </t>
    </r>
    <r>
      <rPr>
        <b/>
        <sz val="10"/>
        <rFont val="Arial"/>
        <family val="2"/>
      </rPr>
      <t>(Глава 1НС: 6.2)</t>
    </r>
  </si>
  <si>
    <t>Честно</t>
  </si>
  <si>
    <t>Пълно</t>
  </si>
  <si>
    <t>Равнопоставено</t>
  </si>
  <si>
    <r>
      <t xml:space="preserve">Системата за разкриване на информация осигурява ли изчерпателна, навремена и достоверна информация на български и английски език </t>
    </r>
    <r>
      <rPr>
        <b/>
        <sz val="10"/>
        <rFont val="Arial"/>
        <family val="2"/>
      </rPr>
      <t>(Глава 4: 4)</t>
    </r>
  </si>
  <si>
    <t xml:space="preserve">Компанията поддържа ли корпоративна интернет страница и разкрива ли там цялата информация посочена в Глава 4: 6 от Кодекса? </t>
  </si>
  <si>
    <t xml:space="preserve">Детайлна информация за представянето и стратегическите цели достъпна ли е в годишните доклади? </t>
  </si>
  <si>
    <t xml:space="preserve">Публикуван ли е актуален "финансов календар" в интернет? </t>
  </si>
  <si>
    <r>
      <t xml:space="preserve">Компанията разкрива ли периодично материална нефинансова информация? </t>
    </r>
    <r>
      <rPr>
        <b/>
        <sz val="10"/>
        <rFont val="Arial"/>
        <family val="2"/>
      </rPr>
      <t>(Глава 5: 4)</t>
    </r>
  </si>
  <si>
    <t xml:space="preserve">Консолидираните финансови отчети съдържат ли информация за системите за допълнителни стимули, както и информация за тяхното оценяване и осчетоводяване? </t>
  </si>
  <si>
    <r>
      <t xml:space="preserve">Достатъчната независимост важен критерий ли е за избора на одитор и прилага ли се принципа за ротация? </t>
    </r>
    <r>
      <rPr>
        <b/>
        <sz val="10"/>
        <rFont val="Arial"/>
        <family val="2"/>
      </rPr>
      <t>(Глава 2: 2)</t>
    </r>
  </si>
  <si>
    <r>
      <t xml:space="preserve">Компанията има ли въведена политика за оценка на риска? </t>
    </r>
    <r>
      <rPr>
        <b/>
        <sz val="10"/>
        <rFont val="Arial"/>
        <family val="2"/>
      </rPr>
      <t>(Глава 2: 4)</t>
    </r>
  </si>
  <si>
    <r>
      <t xml:space="preserve">Компанията публикува ли междинни доклади? </t>
    </r>
    <r>
      <rPr>
        <b/>
        <sz val="10"/>
        <rFont val="Arial"/>
        <family val="2"/>
      </rPr>
      <t>(Глава 4: 5)</t>
    </r>
  </si>
  <si>
    <t>Обобщени резултати за компаниите с двустепенна система на управление</t>
  </si>
  <si>
    <t>Защита правата на акционерите</t>
  </si>
  <si>
    <t>Корпоративно управление - ангажиране (вкл. Заинтересовани лица)</t>
  </si>
  <si>
    <t>Сътрудничество между Управителния и Надзорния съвети</t>
  </si>
  <si>
    <t>Управителен съвет</t>
  </si>
  <si>
    <t>Надзорен съвет</t>
  </si>
  <si>
    <t>Одит и вътрешен контрол</t>
  </si>
  <si>
    <t>Разкриване на информация</t>
  </si>
  <si>
    <t>Обща оценка Корпоративно управление</t>
  </si>
  <si>
    <t>Стандартна</t>
  </si>
  <si>
    <t>Изпълнително ръководство</t>
  </si>
  <si>
    <t>Сътрудничество между Изпълнителното ръководство и независимите членове на съвета на директорите</t>
  </si>
  <si>
    <t>Съвет на директорите</t>
  </si>
  <si>
    <t>Тежест:</t>
  </si>
  <si>
    <t>Частична оценка:</t>
  </si>
  <si>
    <t>Обобщени резултати за компаниите с едностепенна система на управление</t>
  </si>
  <si>
    <t>"Управителен съвет" (10%)</t>
  </si>
  <si>
    <r>
      <t xml:space="preserve">І.4 Принципите за корпоративно управление взимат ли в предвид интересите на всички основни заинтересовани страни? </t>
    </r>
    <r>
      <rPr>
        <b/>
        <sz val="10"/>
        <rFont val="Arial"/>
        <family val="2"/>
      </rPr>
      <t>(Глава 5:3 от Кодекса)</t>
    </r>
  </si>
  <si>
    <r>
      <t xml:space="preserve">І.6 Всички отклонения от Кодекса публикувани ли са поне веднъж в годината в приложение на принципа "спазвай или обяснявай" </t>
    </r>
    <r>
      <rPr>
        <b/>
        <sz val="10"/>
        <rFont val="Arial"/>
        <family val="2"/>
      </rPr>
      <t>(Преамбюл, Глава 4: 7)</t>
    </r>
  </si>
  <si>
    <r>
      <t xml:space="preserve">Съществува ли писмено споразумение между Управителния и Надзорния съвет по отношение на регулярният, навременен и изчерпателен обмен на информация с Управителния съвет </t>
    </r>
    <r>
      <rPr>
        <b/>
        <sz val="10"/>
        <rFont val="Arial"/>
        <family val="2"/>
      </rPr>
      <t>(Глава 1: 1.1, Глава 1 НС: 1.5)</t>
    </r>
  </si>
  <si>
    <r>
      <t xml:space="preserve">Членовете на Управителния съвет задължени ли са незабавно да разкрият всеки конфликт на интереси на Надзорния съвет? </t>
    </r>
    <r>
      <rPr>
        <b/>
        <sz val="10"/>
        <rFont val="Arial"/>
        <family val="2"/>
      </rPr>
      <t>(Глава 1УС:4.3,4.4)</t>
    </r>
  </si>
  <si>
    <r>
      <t xml:space="preserve">Процедурите за избягване и разкриване на конфликти на интереси регламентирани ли са в устройствените актове на дружеството? </t>
    </r>
    <r>
      <rPr>
        <b/>
        <sz val="10"/>
        <rFont val="Arial"/>
        <family val="2"/>
      </rPr>
      <t>(Глава 1УС: 4.2)</t>
    </r>
  </si>
  <si>
    <r>
      <t>Възнаграждението на Управителния съвет състой ли се от постоянна част и допълнителни стимули</t>
    </r>
    <r>
      <rPr>
        <b/>
        <sz val="10"/>
        <rFont val="Arial"/>
        <family val="2"/>
      </rPr>
      <t xml:space="preserve"> (Глава 1УС: 3.2)</t>
    </r>
  </si>
  <si>
    <r>
      <t xml:space="preserve">Съществуват ли определени критерии за гарантиране квалификацията на членовете на Надзорния съвет (професионална квалификация и опит, достатъчно време, международен опит) </t>
    </r>
    <r>
      <rPr>
        <b/>
        <sz val="10"/>
        <rFont val="Arial"/>
        <family val="2"/>
      </rPr>
      <t>(Глава 1НС: 3.4)</t>
    </r>
  </si>
  <si>
    <r>
      <t xml:space="preserve">Съвета на директорите определил ли е политика за разкриване на информация на компанията </t>
    </r>
    <r>
      <rPr>
        <b/>
        <sz val="10"/>
        <rFont val="Arial"/>
        <family val="2"/>
      </rPr>
      <t xml:space="preserve">(Глава 1СД: 1.7) </t>
    </r>
  </si>
  <si>
    <r>
      <t xml:space="preserve">Процедурите за избягване и разкриване на конфликти на интереси регламентирани ли са в устройствените актове на дружеството? </t>
    </r>
    <r>
      <rPr>
        <b/>
        <sz val="10"/>
        <rFont val="Arial"/>
        <family val="2"/>
      </rPr>
      <t>(Глава 1СД: 5.2)</t>
    </r>
  </si>
  <si>
    <r>
      <t xml:space="preserve">Съветът на директорите има ли достатъчен брой независими членове? </t>
    </r>
    <r>
      <rPr>
        <b/>
        <sz val="10"/>
        <rFont val="Arial"/>
        <family val="2"/>
      </rPr>
      <t xml:space="preserve">(Глава 1СД: 3.2, 3.3) </t>
    </r>
  </si>
  <si>
    <r>
      <t xml:space="preserve">Председателят на Комитета за одит независим и доказан финансов експерт ли е? </t>
    </r>
    <r>
      <rPr>
        <b/>
        <sz val="10"/>
        <rFont val="Arial"/>
        <family val="2"/>
      </rPr>
      <t>(Глава 1СД: 6.2)</t>
    </r>
  </si>
  <si>
    <r>
      <t xml:space="preserve">Има ли компанията изградена вътрешна система за контрол, която да гарантира ефективно отчитане? </t>
    </r>
    <r>
      <rPr>
        <b/>
        <sz val="10"/>
        <rFont val="Arial"/>
        <family val="2"/>
      </rPr>
      <t xml:space="preserve">(Глава 2: 3) </t>
    </r>
  </si>
  <si>
    <t>І.1 Има ли компанията писмено съгласие от всички членове на ръководството на дружеството за прилагането на принципите за корпоративно управление залегнали в Кодекса?</t>
  </si>
  <si>
    <t>І.5 Има ли компанията конкретна писмена политика насочена специално към заинтересованите страни</t>
  </si>
  <si>
    <t>І.7 Има ли в компанията висш служител отговорен за корпоративното управление (различен от Директора за връзки с инвеститорите), който да следи прилагането и спазването на принципите и  запознат ли е той с международните и национални принципи за корпоративно управление</t>
  </si>
  <si>
    <t>І.8 Докладът на висшият служител по корпоративно управление дискутира ли се редовно от Съвета на директорите, съответно Надзорния съвет</t>
  </si>
  <si>
    <r>
      <t>Акционерите уведомявани ли са за резултатите от Общото събрание чрез интернет и в съответния срок (</t>
    </r>
    <r>
      <rPr>
        <b/>
        <sz val="10"/>
        <rFont val="Arial"/>
        <family val="2"/>
      </rPr>
      <t>Глава 3: 2.3, 2.4)</t>
    </r>
  </si>
  <si>
    <r>
      <t xml:space="preserve">Могат ли акционерите да следят Общите събрания чрез интернет </t>
    </r>
    <r>
      <rPr>
        <b/>
        <sz val="10"/>
        <rFont val="Arial"/>
        <family val="2"/>
      </rPr>
      <t>(Глава 3: 2.1.5)</t>
    </r>
  </si>
  <si>
    <r>
      <t xml:space="preserve">Съществуват ли писмени указания по отношение на Надзорния съвет определящи неговите права и задължения, сделките които изискват одобрение и задълженията по отношение на предоставянето на информация от Управителния съвет </t>
    </r>
    <r>
      <rPr>
        <b/>
        <sz val="10"/>
        <rFont val="Arial"/>
        <family val="2"/>
      </rPr>
      <t>(Глава 1УС: 1.6)</t>
    </r>
  </si>
  <si>
    <r>
      <t xml:space="preserve">Надзорният съвет определил ли е политика за разкриване на информация на компанията </t>
    </r>
    <r>
      <rPr>
        <b/>
        <sz val="10"/>
        <rFont val="Arial"/>
        <family val="2"/>
      </rPr>
      <t>(Глава 4: 1)</t>
    </r>
  </si>
  <si>
    <r>
      <t xml:space="preserve">Постоянната част и допълнителните стимули като елементи от възнаграждението на Управителния съвет публикуват ли се отделни и индивидуално </t>
    </r>
    <r>
      <rPr>
        <b/>
        <sz val="10"/>
        <rFont val="Arial"/>
        <family val="2"/>
      </rPr>
      <t>(Глава 1УС: 3.4, 3.5)</t>
    </r>
  </si>
  <si>
    <r>
      <t xml:space="preserve">Допълнителните стимули на Управителния съвет свързани ли са със създаване на стойност (представяне, икономическа печалба) </t>
    </r>
    <r>
      <rPr>
        <b/>
        <sz val="10"/>
        <rFont val="Arial"/>
        <family val="2"/>
      </rPr>
      <t>(Глава 1УС: 3.1.1)</t>
    </r>
  </si>
  <si>
    <r>
      <t xml:space="preserve">Конфликтите на интереси, сделки или други дейности трябва ли да се разкриват и одобряват навреме (като покупката и продажбата на собствените акции, всички сделки с компанията или членовете на Управителния съвет, заеми от компанията) </t>
    </r>
    <r>
      <rPr>
        <b/>
        <sz val="10"/>
        <rFont val="Arial"/>
        <family val="2"/>
      </rPr>
      <t>(Глава 1УС: 4.3, 4.5)</t>
    </r>
  </si>
  <si>
    <r>
      <t xml:space="preserve">Надзорният съвет има ли достатъчен брой независими членове </t>
    </r>
    <r>
      <rPr>
        <b/>
        <sz val="10"/>
        <rFont val="Arial"/>
        <family val="2"/>
      </rPr>
      <t>(Глава 1НС: 3.2, 3.3)</t>
    </r>
  </si>
  <si>
    <r>
      <t xml:space="preserve">Надзорният съвет има ли други комитети (по възнагражденията, по предложенията) които адекватно да подпомагат решаването на комплексни въпроси </t>
    </r>
    <r>
      <rPr>
        <b/>
        <sz val="10"/>
        <rFont val="Arial"/>
        <family val="2"/>
      </rPr>
      <t>(Глава 1НС: 6.1)</t>
    </r>
  </si>
  <si>
    <r>
      <t xml:space="preserve">Допълнителни възнаграждения получени ли са от компанията или нейни дъщерни дружества, за консултантски или други услуги от членовете на Надзорния съвет разкрити ли са напълно </t>
    </r>
    <r>
      <rPr>
        <b/>
        <sz val="10"/>
        <rFont val="Arial"/>
        <family val="2"/>
      </rPr>
      <t>(Глава 1НС: 4.5)</t>
    </r>
  </si>
  <si>
    <r>
      <t xml:space="preserve">Потенциалните конфликти на интереси и сделки на дружеството разкриват ли се на Надзорния съвет и Общото събрание (като покупката и продажбата на собствените акции, всички сделки с компанията или членовете на Надзорния съвет, заеми от компанията, участие в съвети на директорите на конкурентни фирми) </t>
    </r>
    <r>
      <rPr>
        <b/>
        <sz val="10"/>
        <rFont val="Arial"/>
        <family val="2"/>
      </rPr>
      <t>(Глава 1НС: 5.2, 5.3)</t>
    </r>
  </si>
  <si>
    <t>Членовете на Надзорния съвет извършват ли годишна оценка на дейността си?</t>
  </si>
  <si>
    <t xml:space="preserve">Съществуват ли писмени указания за начините на осъществяване на сътрудничеството между изпълнителното ръководство и независимите членове на съвета на директорите </t>
  </si>
  <si>
    <r>
      <t>Допълнителните стимули на Изпълнителното ръководство свързани ли са със създаването на стойност (представяне, икономическа печалба)?</t>
    </r>
    <r>
      <rPr>
        <b/>
        <sz val="10"/>
        <rFont val="Arial"/>
        <family val="2"/>
      </rPr>
      <t xml:space="preserve"> (Глава 1СД: 4.3.1)</t>
    </r>
  </si>
  <si>
    <r>
      <t xml:space="preserve">Съществуват ли определени критерии за гарантиране квалификацията на членовете на съвета на директорите (професионална квалификация и опит, достатъчно време, международен опит)? </t>
    </r>
    <r>
      <rPr>
        <b/>
        <sz val="10"/>
        <rFont val="Arial"/>
        <family val="2"/>
      </rPr>
      <t>(Глава 1СД: 3.4, 3.5, 3.6)</t>
    </r>
  </si>
  <si>
    <r>
      <t xml:space="preserve">Съветът на директорите има ли релевантни комитети (по възнагражденията, по предложенията) които адекватно да подпомагат решаването на комплексни въпроси? </t>
    </r>
    <r>
      <rPr>
        <b/>
        <sz val="10"/>
        <rFont val="Arial"/>
        <family val="2"/>
      </rPr>
      <t>(Глава 1СД: 6.1)</t>
    </r>
  </si>
  <si>
    <t>Допълнителни възнаграждения получени ли са от компанията или нейни дъщерни дружества, за консултантски или други услуги от членовете на Съвета на директорите разкрити ли са напълно?</t>
  </si>
  <si>
    <t xml:space="preserve">Актуалното разпределение на акциите (включително деривативите) на членовете на Съвета на директорите, Наздорния и Управителния съвети и всички свързани страни, както и и всякакви промени, публикуват ли се без закъснение? </t>
  </si>
  <si>
    <t>175155346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</si>
</sst>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0%\)"/>
    <numFmt numFmtId="192" formatCode="0.0%"/>
    <numFmt numFmtId="193" formatCode="00000"/>
    <numFmt numFmtId="194" formatCode="d/\ mmmm\ yyyy"/>
    <numFmt numFmtId="195" formatCode="d/m/yy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0" fillId="4" borderId="1" applyNumberFormat="0" applyFont="0" applyAlignment="0" applyProtection="0"/>
    <xf numFmtId="0" fontId="32" fillId="3" borderId="2" applyNumberFormat="0" applyAlignment="0" applyProtection="0"/>
    <xf numFmtId="0" fontId="29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3" fillId="2" borderId="6" applyNumberFormat="0" applyAlignment="0" applyProtection="0"/>
    <xf numFmtId="0" fontId="34" fillId="2" borderId="2" applyNumberFormat="0" applyAlignment="0" applyProtection="0"/>
    <xf numFmtId="0" fontId="36" fillId="16" borderId="7" applyNumberFormat="0" applyAlignment="0" applyProtection="0"/>
    <xf numFmtId="0" fontId="30" fillId="17" borderId="0" applyNumberFormat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9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9" fontId="8" fillId="0" borderId="0" xfId="0" applyNumberFormat="1" applyFont="1" applyBorder="1" applyAlignment="1">
      <alignment/>
    </xf>
    <xf numFmtId="9" fontId="8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8" fillId="0" borderId="0" xfId="0" applyNumberFormat="1" applyFont="1" applyBorder="1" applyAlignment="1">
      <alignment horizontal="right"/>
    </xf>
    <xf numFmtId="9" fontId="8" fillId="0" borderId="11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9" fontId="8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49" fontId="6" fillId="0" borderId="23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49" fontId="6" fillId="0" borderId="2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11" fillId="18" borderId="0" xfId="0" applyFont="1" applyFill="1" applyAlignment="1" applyProtection="1">
      <alignment vertical="center"/>
      <protection/>
    </xf>
    <xf numFmtId="0" fontId="11" fillId="18" borderId="0" xfId="0" applyFont="1" applyFill="1" applyBorder="1" applyAlignment="1" applyProtection="1">
      <alignment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0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vertical="center"/>
      <protection/>
    </xf>
    <xf numFmtId="0" fontId="0" fillId="18" borderId="0" xfId="0" applyFont="1" applyFill="1" applyAlignment="1" applyProtection="1">
      <alignment horizontal="left" vertical="center" wrapText="1"/>
      <protection/>
    </xf>
    <xf numFmtId="0" fontId="0" fillId="18" borderId="0" xfId="0" applyFont="1" applyFill="1" applyAlignment="1" applyProtection="1">
      <alignment vertical="center" wrapText="1"/>
      <protection/>
    </xf>
    <xf numFmtId="0" fontId="0" fillId="18" borderId="0" xfId="0" applyFont="1" applyFill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11" fillId="18" borderId="26" xfId="0" applyFont="1" applyFill="1" applyBorder="1" applyAlignment="1" applyProtection="1">
      <alignment horizontal="center" vertical="top" wrapText="1"/>
      <protection/>
    </xf>
    <xf numFmtId="0" fontId="11" fillId="18" borderId="28" xfId="0" applyFont="1" applyFill="1" applyBorder="1" applyAlignment="1" applyProtection="1">
      <alignment horizontal="center" vertical="top" wrapText="1"/>
      <protection/>
    </xf>
    <xf numFmtId="0" fontId="11" fillId="18" borderId="0" xfId="0" applyFont="1" applyFill="1" applyBorder="1" applyAlignment="1" applyProtection="1">
      <alignment horizontal="center" vertical="top"/>
      <protection/>
    </xf>
    <xf numFmtId="0" fontId="11" fillId="18" borderId="0" xfId="0" applyNumberFormat="1" applyFont="1" applyFill="1" applyBorder="1" applyAlignment="1" applyProtection="1">
      <alignment vertical="top" wrapText="1"/>
      <protection/>
    </xf>
    <xf numFmtId="0" fontId="11" fillId="18" borderId="0" xfId="0" applyNumberFormat="1" applyFont="1" applyFill="1" applyBorder="1" applyAlignment="1" applyProtection="1">
      <alignment vertical="top"/>
      <protection/>
    </xf>
    <xf numFmtId="0" fontId="11" fillId="18" borderId="27" xfId="0" applyNumberFormat="1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Alignment="1" applyProtection="1">
      <alignment horizontal="center"/>
      <protection/>
    </xf>
    <xf numFmtId="0" fontId="11" fillId="18" borderId="29" xfId="0" applyFont="1" applyFill="1" applyBorder="1" applyAlignment="1" applyProtection="1">
      <alignment horizontal="center" vertical="top" wrapText="1"/>
      <protection/>
    </xf>
    <xf numFmtId="0" fontId="11" fillId="18" borderId="30" xfId="0" applyFont="1" applyFill="1" applyBorder="1" applyAlignment="1" applyProtection="1">
      <alignment horizontal="center" vertical="top"/>
      <protection/>
    </xf>
    <xf numFmtId="0" fontId="11" fillId="18" borderId="0" xfId="0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2" fillId="18" borderId="31" xfId="0" applyFont="1" applyFill="1" applyBorder="1" applyAlignment="1" applyProtection="1">
      <alignment vertical="center"/>
      <protection/>
    </xf>
    <xf numFmtId="0" fontId="2" fillId="18" borderId="0" xfId="0" applyFont="1" applyFill="1" applyBorder="1" applyAlignment="1" applyProtection="1">
      <alignment horizontal="center" vertical="center"/>
      <protection/>
    </xf>
    <xf numFmtId="0" fontId="2" fillId="18" borderId="0" xfId="0" applyFont="1" applyFill="1" applyBorder="1" applyAlignment="1" applyProtection="1">
      <alignment vertical="center"/>
      <protection/>
    </xf>
    <xf numFmtId="9" fontId="11" fillId="18" borderId="31" xfId="0" applyNumberFormat="1" applyFont="1" applyFill="1" applyBorder="1" applyAlignment="1" applyProtection="1">
      <alignment vertical="center" wrapText="1"/>
      <protection/>
    </xf>
    <xf numFmtId="9" fontId="16" fillId="18" borderId="0" xfId="0" applyNumberFormat="1" applyFont="1" applyFill="1" applyBorder="1" applyAlignment="1" applyProtection="1">
      <alignment vertical="center"/>
      <protection/>
    </xf>
    <xf numFmtId="0" fontId="1" fillId="18" borderId="0" xfId="0" applyFont="1" applyFill="1" applyBorder="1" applyAlignment="1" applyProtection="1">
      <alignment vertical="center"/>
      <protection/>
    </xf>
    <xf numFmtId="0" fontId="14" fillId="18" borderId="32" xfId="0" applyFont="1" applyFill="1" applyBorder="1" applyAlignment="1" applyProtection="1">
      <alignment horizontal="center" vertical="center" wrapText="1"/>
      <protection/>
    </xf>
    <xf numFmtId="0" fontId="0" fillId="18" borderId="33" xfId="0" applyNumberFormat="1" applyFont="1" applyFill="1" applyBorder="1" applyAlignment="1" applyProtection="1">
      <alignment vertical="center"/>
      <protection/>
    </xf>
    <xf numFmtId="0" fontId="13" fillId="18" borderId="33" xfId="0" applyNumberFormat="1" applyFont="1" applyFill="1" applyBorder="1" applyAlignment="1" applyProtection="1">
      <alignment vertical="center"/>
      <protection/>
    </xf>
    <xf numFmtId="0" fontId="0" fillId="18" borderId="25" xfId="0" applyNumberFormat="1" applyFont="1" applyFill="1" applyBorder="1" applyAlignment="1" applyProtection="1">
      <alignment vertical="center" wrapText="1"/>
      <protection/>
    </xf>
    <xf numFmtId="0" fontId="0" fillId="18" borderId="28" xfId="0" applyFont="1" applyFill="1" applyBorder="1" applyAlignment="1" applyProtection="1">
      <alignment horizontal="right" vertical="center" wrapText="1"/>
      <protection/>
    </xf>
    <xf numFmtId="0" fontId="11" fillId="18" borderId="30" xfId="0" applyFont="1" applyFill="1" applyBorder="1" applyAlignment="1" applyProtection="1">
      <alignment horizontal="center" vertical="center"/>
      <protection/>
    </xf>
    <xf numFmtId="0" fontId="11" fillId="18" borderId="3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horizontal="right" vertical="center" wrapText="1"/>
      <protection/>
    </xf>
    <xf numFmtId="9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/>
      <protection/>
    </xf>
    <xf numFmtId="0" fontId="13" fillId="18" borderId="0" xfId="0" applyFont="1" applyFill="1" applyBorder="1" applyAlignment="1" applyProtection="1">
      <alignment horizontal="center" vertical="top" wrapText="1"/>
      <protection/>
    </xf>
    <xf numFmtId="0" fontId="12" fillId="18" borderId="0" xfId="0" applyFont="1" applyFill="1" applyBorder="1" applyAlignment="1" applyProtection="1">
      <alignment horizontal="left" vertical="top" wrapText="1"/>
      <protection/>
    </xf>
    <xf numFmtId="0" fontId="11" fillId="18" borderId="0" xfId="0" applyFont="1" applyFill="1" applyBorder="1" applyAlignment="1" applyProtection="1">
      <alignment horizontal="left" vertical="top" wrapText="1"/>
      <protection/>
    </xf>
    <xf numFmtId="0" fontId="0" fillId="18" borderId="0" xfId="0" applyFont="1" applyFill="1" applyBorder="1" applyAlignment="1" applyProtection="1">
      <alignment/>
      <protection/>
    </xf>
    <xf numFmtId="0" fontId="2" fillId="18" borderId="0" xfId="0" applyFont="1" applyFill="1" applyAlignment="1" applyProtection="1">
      <alignment vertical="center"/>
      <protection/>
    </xf>
    <xf numFmtId="0" fontId="1" fillId="18" borderId="0" xfId="0" applyFont="1" applyFill="1" applyAlignment="1" applyProtection="1">
      <alignment vertical="center"/>
      <protection/>
    </xf>
    <xf numFmtId="49" fontId="0" fillId="18" borderId="33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9" fontId="11" fillId="18" borderId="0" xfId="0" applyNumberFormat="1" applyFont="1" applyFill="1" applyBorder="1" applyAlignment="1" applyProtection="1">
      <alignment vertical="center" wrapText="1"/>
      <protection/>
    </xf>
    <xf numFmtId="0" fontId="0" fillId="18" borderId="33" xfId="0" applyNumberFormat="1" applyFont="1" applyFill="1" applyBorder="1" applyAlignment="1" applyProtection="1">
      <alignment horizontal="left" vertical="center"/>
      <protection/>
    </xf>
    <xf numFmtId="0" fontId="11" fillId="18" borderId="33" xfId="0" applyNumberFormat="1" applyFont="1" applyFill="1" applyBorder="1" applyAlignment="1" applyProtection="1">
      <alignment horizontal="left" vertical="center"/>
      <protection/>
    </xf>
    <xf numFmtId="0" fontId="11" fillId="18" borderId="30" xfId="0" applyNumberFormat="1" applyFont="1" applyFill="1" applyBorder="1" applyAlignment="1" applyProtection="1">
      <alignment horizontal="left" vertical="center"/>
      <protection/>
    </xf>
    <xf numFmtId="0" fontId="11" fillId="18" borderId="0" xfId="0" applyFont="1" applyFill="1" applyBorder="1" applyAlignment="1" applyProtection="1">
      <alignment horizontal="center" vertical="center"/>
      <protection/>
    </xf>
    <xf numFmtId="9" fontId="0" fillId="18" borderId="0" xfId="0" applyNumberFormat="1" applyFont="1" applyFill="1" applyBorder="1" applyAlignment="1" applyProtection="1">
      <alignment horizontal="right" vertical="center"/>
      <protection/>
    </xf>
    <xf numFmtId="0" fontId="11" fillId="18" borderId="0" xfId="0" applyNumberFormat="1" applyFont="1" applyFill="1" applyBorder="1" applyAlignment="1" applyProtection="1">
      <alignment horizontal="left" vertical="center"/>
      <protection/>
    </xf>
    <xf numFmtId="9" fontId="0" fillId="18" borderId="30" xfId="0" applyNumberFormat="1" applyFont="1" applyFill="1" applyBorder="1" applyAlignment="1" applyProtection="1">
      <alignment vertical="center" wrapText="1"/>
      <protection/>
    </xf>
    <xf numFmtId="9" fontId="0" fillId="18" borderId="0" xfId="0" applyNumberFormat="1" applyFont="1" applyFill="1" applyBorder="1" applyAlignment="1" applyProtection="1">
      <alignment horizontal="right" vertical="center" wrapText="1"/>
      <protection/>
    </xf>
    <xf numFmtId="0" fontId="11" fillId="18" borderId="0" xfId="0" applyNumberFormat="1" applyFont="1" applyFill="1" applyBorder="1" applyAlignment="1" applyProtection="1">
      <alignment vertical="center"/>
      <protection/>
    </xf>
    <xf numFmtId="0" fontId="0" fillId="18" borderId="25" xfId="0" applyFont="1" applyFill="1" applyBorder="1" applyAlignment="1" applyProtection="1">
      <alignment vertical="center" wrapText="1"/>
      <protection/>
    </xf>
    <xf numFmtId="0" fontId="14" fillId="18" borderId="0" xfId="0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Border="1" applyAlignment="1" applyProtection="1">
      <alignment vertical="center"/>
      <protection/>
    </xf>
    <xf numFmtId="0" fontId="11" fillId="18" borderId="0" xfId="0" applyNumberFormat="1" applyFont="1" applyFill="1" applyBorder="1" applyAlignment="1" applyProtection="1">
      <alignment horizontal="left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30" xfId="0" applyFont="1" applyFill="1" applyBorder="1" applyAlignment="1" applyProtection="1">
      <alignment vertical="center"/>
      <protection/>
    </xf>
    <xf numFmtId="0" fontId="0" fillId="18" borderId="30" xfId="0" applyFont="1" applyFill="1" applyBorder="1" applyAlignment="1" applyProtection="1">
      <alignment horizontal="center" vertical="center"/>
      <protection/>
    </xf>
    <xf numFmtId="9" fontId="11" fillId="18" borderId="0" xfId="0" applyNumberFormat="1" applyFont="1" applyFill="1" applyBorder="1" applyAlignment="1" applyProtection="1">
      <alignment horizontal="right" vertical="center" wrapText="1"/>
      <protection/>
    </xf>
    <xf numFmtId="10" fontId="0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11" fillId="18" borderId="0" xfId="0" applyFont="1" applyFill="1" applyBorder="1" applyAlignment="1" applyProtection="1">
      <alignment vertical="top" wrapText="1"/>
      <protection/>
    </xf>
    <xf numFmtId="0" fontId="2" fillId="18" borderId="0" xfId="0" applyFont="1" applyFill="1" applyAlignment="1" applyProtection="1">
      <alignment/>
      <protection/>
    </xf>
    <xf numFmtId="9" fontId="16" fillId="18" borderId="0" xfId="0" applyNumberFormat="1" applyFont="1" applyFill="1" applyBorder="1" applyAlignment="1" applyProtection="1">
      <alignment vertical="top"/>
      <protection/>
    </xf>
    <xf numFmtId="0" fontId="1" fillId="18" borderId="0" xfId="0" applyFont="1" applyFill="1" applyAlignment="1" applyProtection="1">
      <alignment/>
      <protection/>
    </xf>
    <xf numFmtId="10" fontId="0" fillId="18" borderId="0" xfId="0" applyNumberFormat="1" applyFont="1" applyFill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 wrapText="1"/>
      <protection/>
    </xf>
    <xf numFmtId="10" fontId="0" fillId="18" borderId="0" xfId="0" applyNumberFormat="1" applyFont="1" applyFill="1" applyAlignment="1" applyProtection="1">
      <alignment/>
      <protection/>
    </xf>
    <xf numFmtId="0" fontId="0" fillId="18" borderId="0" xfId="0" applyFont="1" applyFill="1" applyAlignment="1" applyProtection="1">
      <alignment vertical="top"/>
      <protection/>
    </xf>
    <xf numFmtId="0" fontId="0" fillId="18" borderId="0" xfId="0" applyNumberFormat="1" applyFont="1" applyFill="1" applyAlignment="1" applyProtection="1">
      <alignment vertical="top" wrapText="1"/>
      <protection/>
    </xf>
    <xf numFmtId="0" fontId="0" fillId="18" borderId="0" xfId="0" applyNumberFormat="1" applyFont="1" applyFill="1" applyAlignment="1" applyProtection="1">
      <alignment vertical="top"/>
      <protection/>
    </xf>
    <xf numFmtId="0" fontId="0" fillId="18" borderId="0" xfId="0" applyFont="1" applyFill="1" applyAlignment="1" applyProtection="1">
      <alignment horizontal="center" vertical="top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9" fontId="0" fillId="18" borderId="31" xfId="0" applyNumberFormat="1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Alignment="1" applyProtection="1">
      <alignment horizontal="center" vertical="center" wrapText="1"/>
      <protection/>
    </xf>
    <xf numFmtId="0" fontId="0" fillId="18" borderId="0" xfId="0" applyNumberFormat="1" applyFont="1" applyFill="1" applyAlignment="1" applyProtection="1">
      <alignment horizontal="center" vertical="center"/>
      <protection/>
    </xf>
    <xf numFmtId="9" fontId="11" fillId="18" borderId="0" xfId="0" applyNumberFormat="1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Alignment="1" applyProtection="1">
      <alignment vertical="top" wrapText="1"/>
      <protection/>
    </xf>
    <xf numFmtId="9" fontId="0" fillId="19" borderId="24" xfId="0" applyNumberFormat="1" applyFont="1" applyFill="1" applyBorder="1" applyAlignment="1" applyProtection="1">
      <alignment vertical="center" wrapText="1"/>
      <protection/>
    </xf>
    <xf numFmtId="192" fontId="0" fillId="19" borderId="24" xfId="39" applyNumberFormat="1" applyFont="1" applyFill="1" applyBorder="1" applyAlignment="1" applyProtection="1">
      <alignment horizontal="right" vertical="center" wrapText="1"/>
      <protection/>
    </xf>
    <xf numFmtId="9" fontId="0" fillId="19" borderId="24" xfId="39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95" fontId="7" fillId="0" borderId="0" xfId="0" applyNumberFormat="1" applyFont="1" applyBorder="1" applyAlignment="1" applyProtection="1">
      <alignment horizontal="left"/>
      <protection locked="0"/>
    </xf>
    <xf numFmtId="0" fontId="10" fillId="18" borderId="0" xfId="0" applyFont="1" applyFill="1" applyAlignment="1" applyProtection="1">
      <alignment horizontal="left" vertical="center"/>
      <protection/>
    </xf>
    <xf numFmtId="0" fontId="11" fillId="18" borderId="0" xfId="0" applyNumberFormat="1" applyFont="1" applyFill="1" applyBorder="1" applyAlignment="1" applyProtection="1">
      <alignment vertical="center" wrapText="1"/>
      <protection/>
    </xf>
    <xf numFmtId="0" fontId="11" fillId="18" borderId="0" xfId="0" applyFont="1" applyFill="1" applyAlignment="1" applyProtection="1">
      <alignment horizontal="left" vertical="center"/>
      <protection/>
    </xf>
    <xf numFmtId="0" fontId="0" fillId="18" borderId="0" xfId="0" applyFont="1" applyFill="1" applyBorder="1" applyAlignment="1" applyProtection="1">
      <alignment horizontal="left" vertical="center"/>
      <protection/>
    </xf>
    <xf numFmtId="49" fontId="11" fillId="2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10" fillId="2" borderId="0" xfId="0" applyFont="1" applyFill="1" applyAlignment="1" applyProtection="1">
      <alignment horizontal="left" vertical="center"/>
      <protection/>
    </xf>
    <xf numFmtId="0" fontId="0" fillId="18" borderId="0" xfId="0" applyFill="1" applyAlignment="1" applyProtection="1">
      <alignment horizontal="left" vertical="center"/>
      <protection/>
    </xf>
    <xf numFmtId="0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31" xfId="0" applyFont="1" applyFill="1" applyBorder="1" applyAlignment="1" applyProtection="1">
      <alignment vertical="center" wrapText="1"/>
      <protection/>
    </xf>
    <xf numFmtId="0" fontId="11" fillId="18" borderId="25" xfId="0" applyNumberFormat="1" applyFont="1" applyFill="1" applyBorder="1" applyAlignment="1" applyProtection="1">
      <alignment vertical="center" wrapText="1"/>
      <protection/>
    </xf>
    <xf numFmtId="0" fontId="11" fillId="18" borderId="0" xfId="0" applyNumberFormat="1" applyFont="1" applyFill="1" applyBorder="1" applyAlignment="1" applyProtection="1">
      <alignment horizontal="left" wrapText="1"/>
      <protection/>
    </xf>
    <xf numFmtId="0" fontId="11" fillId="18" borderId="30" xfId="0" applyNumberFormat="1" applyFont="1" applyFill="1" applyBorder="1" applyAlignment="1" applyProtection="1">
      <alignment horizontal="left" vertical="center" wrapText="1"/>
      <protection/>
    </xf>
    <xf numFmtId="0" fontId="11" fillId="18" borderId="0" xfId="0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9" borderId="29" xfId="0" applyFont="1" applyFill="1" applyBorder="1" applyAlignment="1" applyProtection="1">
      <alignment horizontal="center" vertical="top" wrapText="1"/>
      <protection/>
    </xf>
    <xf numFmtId="0" fontId="11" fillId="19" borderId="28" xfId="0" applyFont="1" applyFill="1" applyBorder="1" applyAlignment="1" applyProtection="1">
      <alignment horizontal="center" vertical="top" wrapText="1"/>
      <protection/>
    </xf>
    <xf numFmtId="0" fontId="13" fillId="18" borderId="0" xfId="0" applyNumberFormat="1" applyFont="1" applyFill="1" applyBorder="1" applyAlignment="1" applyProtection="1">
      <alignment vertical="center"/>
      <protection/>
    </xf>
    <xf numFmtId="9" fontId="8" fillId="0" borderId="16" xfId="0" applyNumberFormat="1" applyFont="1" applyFill="1" applyBorder="1" applyAlignment="1">
      <alignment horizontal="right"/>
    </xf>
    <xf numFmtId="9" fontId="8" fillId="0" borderId="11" xfId="0" applyNumberFormat="1" applyFont="1" applyFill="1" applyBorder="1" applyAlignment="1">
      <alignment horizontal="right"/>
    </xf>
    <xf numFmtId="9" fontId="8" fillId="20" borderId="11" xfId="0" applyNumberFormat="1" applyFont="1" applyFill="1" applyBorder="1" applyAlignment="1" applyProtection="1">
      <alignment horizontal="right"/>
      <protection locked="0"/>
    </xf>
    <xf numFmtId="9" fontId="0" fillId="18" borderId="24" xfId="0" applyNumberFormat="1" applyFont="1" applyFill="1" applyBorder="1" applyAlignment="1" applyProtection="1">
      <alignment vertical="center" wrapText="1"/>
      <protection/>
    </xf>
    <xf numFmtId="0" fontId="0" fillId="18" borderId="33" xfId="0" applyFont="1" applyFill="1" applyBorder="1" applyAlignment="1" applyProtection="1">
      <alignment vertical="center"/>
      <protection/>
    </xf>
    <xf numFmtId="0" fontId="0" fillId="18" borderId="33" xfId="0" applyNumberFormat="1" applyFont="1" applyFill="1" applyBorder="1" applyAlignment="1" applyProtection="1">
      <alignment vertical="center" wrapText="1"/>
      <protection/>
    </xf>
    <xf numFmtId="0" fontId="11" fillId="2" borderId="0" xfId="0" applyFont="1" applyFill="1" applyBorder="1" applyAlignment="1" applyProtection="1">
      <alignment horizontal="center" vertical="top" wrapText="1"/>
      <protection/>
    </xf>
    <xf numFmtId="0" fontId="23" fillId="18" borderId="0" xfId="0" applyFont="1" applyFill="1" applyBorder="1" applyAlignment="1" applyProtection="1">
      <alignment vertical="center"/>
      <protection/>
    </xf>
    <xf numFmtId="9" fontId="0" fillId="2" borderId="0" xfId="0" applyNumberFormat="1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Border="1" applyAlignment="1" applyProtection="1">
      <alignment vertical="top" wrapText="1"/>
      <protection/>
    </xf>
    <xf numFmtId="0" fontId="0" fillId="18" borderId="0" xfId="0" applyNumberFormat="1" applyFont="1" applyFill="1" applyBorder="1" applyAlignment="1" applyProtection="1">
      <alignment vertical="top"/>
      <protection/>
    </xf>
    <xf numFmtId="0" fontId="23" fillId="18" borderId="0" xfId="0" applyNumberFormat="1" applyFont="1" applyFill="1" applyBorder="1" applyAlignment="1" applyProtection="1">
      <alignment vertical="top" wrapText="1"/>
      <protection/>
    </xf>
    <xf numFmtId="0" fontId="14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NumberFormat="1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192" fontId="0" fillId="18" borderId="0" xfId="39" applyNumberFormat="1" applyFont="1" applyFill="1" applyBorder="1" applyAlignment="1" applyProtection="1">
      <alignment horizontal="right" vertical="center" wrapText="1"/>
      <protection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18" borderId="31" xfId="0" applyNumberFormat="1" applyFont="1" applyFill="1" applyBorder="1" applyAlignment="1" applyProtection="1">
      <alignment vertical="center"/>
      <protection/>
    </xf>
    <xf numFmtId="0" fontId="0" fillId="18" borderId="34" xfId="0" applyNumberFormat="1" applyFont="1" applyFill="1" applyBorder="1" applyAlignment="1" applyProtection="1">
      <alignment vertical="center" wrapText="1"/>
      <protection/>
    </xf>
    <xf numFmtId="0" fontId="13" fillId="18" borderId="31" xfId="0" applyNumberFormat="1" applyFont="1" applyFill="1" applyBorder="1" applyAlignment="1" applyProtection="1">
      <alignment vertical="center"/>
      <protection/>
    </xf>
    <xf numFmtId="0" fontId="14" fillId="18" borderId="3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9" fontId="0" fillId="19" borderId="29" xfId="0" applyNumberFormat="1" applyFont="1" applyFill="1" applyBorder="1" applyAlignment="1" applyProtection="1">
      <alignment vertical="center" wrapText="1"/>
      <protection/>
    </xf>
    <xf numFmtId="192" fontId="0" fillId="19" borderId="29" xfId="39" applyNumberFormat="1" applyFont="1" applyFill="1" applyBorder="1" applyAlignment="1" applyProtection="1">
      <alignment horizontal="right"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11" fillId="18" borderId="24" xfId="0" applyFont="1" applyFill="1" applyBorder="1" applyAlignment="1" applyProtection="1">
      <alignment horizontal="center" vertical="center"/>
      <protection/>
    </xf>
    <xf numFmtId="0" fontId="12" fillId="18" borderId="0" xfId="0" applyFont="1" applyFill="1" applyBorder="1" applyAlignment="1" applyProtection="1">
      <alignment horizontal="center" vertical="top" wrapText="1"/>
      <protection/>
    </xf>
    <xf numFmtId="0" fontId="0" fillId="2" borderId="1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9" fontId="8" fillId="2" borderId="0" xfId="0" applyNumberFormat="1" applyFont="1" applyFill="1" applyBorder="1" applyAlignment="1">
      <alignment/>
    </xf>
    <xf numFmtId="9" fontId="8" fillId="2" borderId="11" xfId="0" applyNumberFormat="1" applyFont="1" applyFill="1" applyBorder="1" applyAlignment="1">
      <alignment/>
    </xf>
    <xf numFmtId="9" fontId="8" fillId="2" borderId="0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9" fontId="11" fillId="19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9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22" fillId="0" borderId="24" xfId="0" applyFont="1" applyBorder="1" applyAlignment="1">
      <alignment horizontal="center"/>
    </xf>
    <xf numFmtId="0" fontId="0" fillId="2" borderId="24" xfId="0" applyFont="1" applyFill="1" applyBorder="1" applyAlignment="1">
      <alignment wrapText="1"/>
    </xf>
    <xf numFmtId="0" fontId="0" fillId="2" borderId="24" xfId="0" applyFont="1" applyFill="1" applyBorder="1" applyAlignment="1">
      <alignment wrapText="1"/>
    </xf>
    <xf numFmtId="0" fontId="1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8" fillId="2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2" borderId="11" xfId="0" applyFill="1" applyBorder="1" applyAlignment="1">
      <alignment/>
    </xf>
    <xf numFmtId="0" fontId="14" fillId="18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>
      <alignment vertical="center" wrapText="1"/>
    </xf>
    <xf numFmtId="0" fontId="11" fillId="19" borderId="36" xfId="0" applyFont="1" applyFill="1" applyBorder="1" applyAlignment="1" applyProtection="1">
      <alignment horizontal="center" vertical="top" wrapText="1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1" fillId="18" borderId="0" xfId="0" applyFont="1" applyFill="1" applyBorder="1" applyAlignment="1" applyProtection="1">
      <alignment horizontal="left" vertical="top"/>
      <protection/>
    </xf>
    <xf numFmtId="0" fontId="11" fillId="18" borderId="27" xfId="0" applyFont="1" applyFill="1" applyBorder="1" applyAlignment="1" applyProtection="1">
      <alignment horizontal="left" vertical="top"/>
      <protection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1" fillId="18" borderId="0" xfId="0" applyNumberFormat="1" applyFont="1" applyFill="1" applyBorder="1" applyAlignment="1" applyProtection="1">
      <alignment horizontal="left" vertical="top" wrapText="1"/>
      <protection/>
    </xf>
    <xf numFmtId="0" fontId="2" fillId="18" borderId="31" xfId="0" applyNumberFormat="1" applyFont="1" applyFill="1" applyBorder="1" applyAlignment="1" applyProtection="1">
      <alignment horizontal="left" vertical="center"/>
      <protection/>
    </xf>
    <xf numFmtId="0" fontId="2" fillId="18" borderId="31" xfId="0" applyNumberFormat="1" applyFont="1" applyFill="1" applyBorder="1" applyAlignment="1" applyProtection="1">
      <alignment horizontal="left" vertical="center" wrapText="1"/>
      <protection/>
    </xf>
    <xf numFmtId="0" fontId="11" fillId="18" borderId="31" xfId="0" applyFont="1" applyFill="1" applyBorder="1" applyAlignment="1" applyProtection="1">
      <alignment horizontal="left" vertical="center"/>
      <protection/>
    </xf>
    <xf numFmtId="0" fontId="2" fillId="18" borderId="0" xfId="0" applyNumberFormat="1" applyFont="1" applyFill="1" applyBorder="1" applyAlignment="1" applyProtection="1">
      <alignment horizontal="left" vertical="center"/>
      <protection/>
    </xf>
    <xf numFmtId="0" fontId="12" fillId="18" borderId="0" xfId="0" applyNumberFormat="1" applyFont="1" applyFill="1" applyBorder="1" applyAlignment="1" applyProtection="1">
      <alignment horizontal="left" vertical="top" wrapText="1"/>
      <protection/>
    </xf>
    <xf numFmtId="0" fontId="15" fillId="6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2" fillId="18" borderId="0" xfId="0" applyNumberFormat="1" applyFont="1" applyFill="1" applyBorder="1" applyAlignment="1" applyProtection="1">
      <alignment horizontal="left" vertical="top"/>
      <protection/>
    </xf>
    <xf numFmtId="0" fontId="18" fillId="18" borderId="31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2" borderId="23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 wrapText="1"/>
    </xf>
    <xf numFmtId="49" fontId="6" fillId="2" borderId="4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dxfs count="3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8</xdr:row>
      <xdr:rowOff>28575</xdr:rowOff>
    </xdr:from>
    <xdr:to>
      <xdr:col>5</xdr:col>
      <xdr:colOff>600075</xdr:colOff>
      <xdr:row>15</xdr:row>
      <xdr:rowOff>0</xdr:rowOff>
    </xdr:to>
    <xdr:sp>
      <xdr:nvSpPr>
        <xdr:cNvPr id="1" name="Freeform 8"/>
        <xdr:cNvSpPr>
          <a:spLocks/>
        </xdr:cNvSpPr>
      </xdr:nvSpPr>
      <xdr:spPr>
        <a:xfrm>
          <a:off x="2847975" y="2714625"/>
          <a:ext cx="609600" cy="17716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17</xdr:row>
      <xdr:rowOff>76200</xdr:rowOff>
    </xdr:from>
    <xdr:to>
      <xdr:col>5</xdr:col>
      <xdr:colOff>581025</xdr:colOff>
      <xdr:row>24</xdr:row>
      <xdr:rowOff>28575</xdr:rowOff>
    </xdr:to>
    <xdr:sp>
      <xdr:nvSpPr>
        <xdr:cNvPr id="2" name="Freeform 9"/>
        <xdr:cNvSpPr>
          <a:spLocks/>
        </xdr:cNvSpPr>
      </xdr:nvSpPr>
      <xdr:spPr>
        <a:xfrm flipV="1">
          <a:off x="2847975" y="5019675"/>
          <a:ext cx="590550" cy="15811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28575</xdr:rowOff>
    </xdr:from>
    <xdr:to>
      <xdr:col>11</xdr:col>
      <xdr:colOff>0</xdr:colOff>
      <xdr:row>15</xdr:row>
      <xdr:rowOff>0</xdr:rowOff>
    </xdr:to>
    <xdr:sp>
      <xdr:nvSpPr>
        <xdr:cNvPr id="3" name="Freeform 10"/>
        <xdr:cNvSpPr>
          <a:spLocks/>
        </xdr:cNvSpPr>
      </xdr:nvSpPr>
      <xdr:spPr>
        <a:xfrm flipH="1">
          <a:off x="6343650" y="2714625"/>
          <a:ext cx="609600" cy="17716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76200</xdr:rowOff>
    </xdr:from>
    <xdr:to>
      <xdr:col>11</xdr:col>
      <xdr:colOff>0</xdr:colOff>
      <xdr:row>24</xdr:row>
      <xdr:rowOff>28575</xdr:rowOff>
    </xdr:to>
    <xdr:sp>
      <xdr:nvSpPr>
        <xdr:cNvPr id="4" name="Freeform 11"/>
        <xdr:cNvSpPr>
          <a:spLocks/>
        </xdr:cNvSpPr>
      </xdr:nvSpPr>
      <xdr:spPr>
        <a:xfrm flipH="1" flipV="1">
          <a:off x="6343650" y="5019675"/>
          <a:ext cx="609600" cy="15811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10</xdr:row>
      <xdr:rowOff>0</xdr:rowOff>
    </xdr:from>
    <xdr:to>
      <xdr:col>8</xdr:col>
      <xdr:colOff>314325</xdr:colOff>
      <xdr:row>12</xdr:row>
      <xdr:rowOff>9525</xdr:rowOff>
    </xdr:to>
    <xdr:sp>
      <xdr:nvSpPr>
        <xdr:cNvPr id="5" name="Line 20"/>
        <xdr:cNvSpPr>
          <a:spLocks/>
        </xdr:cNvSpPr>
      </xdr:nvSpPr>
      <xdr:spPr>
        <a:xfrm flipH="1">
          <a:off x="5095875" y="30670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35</xdr:row>
      <xdr:rowOff>28575</xdr:rowOff>
    </xdr:from>
    <xdr:to>
      <xdr:col>5</xdr:col>
      <xdr:colOff>600075</xdr:colOff>
      <xdr:row>42</xdr:row>
      <xdr:rowOff>0</xdr:rowOff>
    </xdr:to>
    <xdr:sp>
      <xdr:nvSpPr>
        <xdr:cNvPr id="6" name="Freeform 22"/>
        <xdr:cNvSpPr>
          <a:spLocks/>
        </xdr:cNvSpPr>
      </xdr:nvSpPr>
      <xdr:spPr>
        <a:xfrm>
          <a:off x="2847975" y="10001250"/>
          <a:ext cx="609600" cy="16764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44</xdr:row>
      <xdr:rowOff>76200</xdr:rowOff>
    </xdr:from>
    <xdr:to>
      <xdr:col>5</xdr:col>
      <xdr:colOff>581025</xdr:colOff>
      <xdr:row>51</xdr:row>
      <xdr:rowOff>28575</xdr:rowOff>
    </xdr:to>
    <xdr:sp>
      <xdr:nvSpPr>
        <xdr:cNvPr id="7" name="Freeform 23"/>
        <xdr:cNvSpPr>
          <a:spLocks/>
        </xdr:cNvSpPr>
      </xdr:nvSpPr>
      <xdr:spPr>
        <a:xfrm flipV="1">
          <a:off x="2847975" y="12134850"/>
          <a:ext cx="590550" cy="13716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28575</xdr:rowOff>
    </xdr:from>
    <xdr:to>
      <xdr:col>11</xdr:col>
      <xdr:colOff>0</xdr:colOff>
      <xdr:row>42</xdr:row>
      <xdr:rowOff>0</xdr:rowOff>
    </xdr:to>
    <xdr:sp>
      <xdr:nvSpPr>
        <xdr:cNvPr id="8" name="Freeform 24"/>
        <xdr:cNvSpPr>
          <a:spLocks/>
        </xdr:cNvSpPr>
      </xdr:nvSpPr>
      <xdr:spPr>
        <a:xfrm flipH="1">
          <a:off x="6343650" y="10001250"/>
          <a:ext cx="609600" cy="16764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76200</xdr:rowOff>
    </xdr:from>
    <xdr:to>
      <xdr:col>11</xdr:col>
      <xdr:colOff>0</xdr:colOff>
      <xdr:row>51</xdr:row>
      <xdr:rowOff>28575</xdr:rowOff>
    </xdr:to>
    <xdr:sp>
      <xdr:nvSpPr>
        <xdr:cNvPr id="9" name="Freeform 25"/>
        <xdr:cNvSpPr>
          <a:spLocks/>
        </xdr:cNvSpPr>
      </xdr:nvSpPr>
      <xdr:spPr>
        <a:xfrm flipH="1" flipV="1">
          <a:off x="6343650" y="12134850"/>
          <a:ext cx="609600" cy="13716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37</xdr:row>
      <xdr:rowOff>0</xdr:rowOff>
    </xdr:from>
    <xdr:to>
      <xdr:col>8</xdr:col>
      <xdr:colOff>314325</xdr:colOff>
      <xdr:row>39</xdr:row>
      <xdr:rowOff>9525</xdr:rowOff>
    </xdr:to>
    <xdr:sp>
      <xdr:nvSpPr>
        <xdr:cNvPr id="10" name="Line 26"/>
        <xdr:cNvSpPr>
          <a:spLocks/>
        </xdr:cNvSpPr>
      </xdr:nvSpPr>
      <xdr:spPr>
        <a:xfrm flipH="1">
          <a:off x="5095875" y="103632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SheetLayoutView="50" zoomScalePageLayoutView="0" workbookViewId="0" topLeftCell="C1">
      <pane ySplit="18" topLeftCell="BM109" activePane="bottomLeft" state="frozen"/>
      <selection pane="topLeft" activeCell="A1" sqref="A1"/>
      <selection pane="bottomLeft" activeCell="D116" sqref="D116"/>
    </sheetView>
  </sheetViews>
  <sheetFormatPr defaultColWidth="9.140625" defaultRowHeight="12.75"/>
  <cols>
    <col min="1" max="1" width="3.7109375" style="119" customWidth="1"/>
    <col min="2" max="2" width="4.7109375" style="120" customWidth="1"/>
    <col min="3" max="3" width="3.00390625" style="121" customWidth="1"/>
    <col min="4" max="4" width="76.7109375" style="120" customWidth="1"/>
    <col min="5" max="5" width="6.28125" style="122" customWidth="1"/>
    <col min="6" max="6" width="7.8515625" style="122" customWidth="1"/>
    <col min="7" max="7" width="6.28125" style="122" customWidth="1"/>
    <col min="8" max="9" width="13.7109375" style="128" customWidth="1"/>
    <col min="10" max="10" width="3.7109375" style="51" customWidth="1"/>
    <col min="11" max="11" width="51.28125" style="51" customWidth="1"/>
    <col min="12" max="13" width="9.140625" style="51" customWidth="1"/>
    <col min="14" max="14" width="8.28125" style="51" customWidth="1"/>
    <col min="15" max="16384" width="9.140625" style="51" customWidth="1"/>
  </cols>
  <sheetData>
    <row r="1" spans="1:11" s="44" customFormat="1" ht="20.25">
      <c r="A1" s="144"/>
      <c r="B1" s="138"/>
      <c r="C1" s="138"/>
      <c r="E1" s="138"/>
      <c r="F1" s="138"/>
      <c r="G1" s="138"/>
      <c r="H1" s="138"/>
      <c r="K1" s="139"/>
    </row>
    <row r="2" spans="1:11" s="44" customFormat="1" ht="20.25">
      <c r="A2" s="144" t="s">
        <v>53</v>
      </c>
      <c r="B2" s="138"/>
      <c r="C2" s="138"/>
      <c r="E2" s="138"/>
      <c r="F2" s="138"/>
      <c r="G2" s="138"/>
      <c r="H2" s="138"/>
      <c r="K2" s="139"/>
    </row>
    <row r="3" spans="1:12" s="44" customFormat="1" ht="12.75">
      <c r="A3" s="140" t="s">
        <v>54</v>
      </c>
      <c r="B3" s="140"/>
      <c r="C3" s="140"/>
      <c r="E3" s="140"/>
      <c r="F3" s="140"/>
      <c r="G3" s="140"/>
      <c r="H3" s="140"/>
      <c r="I3" s="152" t="s">
        <v>167</v>
      </c>
      <c r="J3" s="142"/>
      <c r="K3" s="142"/>
      <c r="L3" s="45"/>
    </row>
    <row r="4" spans="1:11" s="140" customFormat="1" ht="12.75">
      <c r="A4" s="145" t="s">
        <v>47</v>
      </c>
      <c r="B4" s="46"/>
      <c r="C4" s="46"/>
      <c r="E4" s="46"/>
      <c r="F4" s="46"/>
      <c r="G4" s="46"/>
      <c r="H4" s="46"/>
      <c r="J4" s="46"/>
      <c r="K4" s="46"/>
    </row>
    <row r="5" spans="1:11" s="140" customFormat="1" ht="12.75">
      <c r="A5" s="46"/>
      <c r="B5" s="46"/>
      <c r="C5" s="46"/>
      <c r="D5" s="46"/>
      <c r="E5" s="46"/>
      <c r="F5" s="46"/>
      <c r="G5" s="46"/>
      <c r="H5" s="141"/>
      <c r="K5" s="46"/>
    </row>
    <row r="6" spans="1:11" s="44" customFormat="1" ht="12.75">
      <c r="A6" s="209" t="s">
        <v>55</v>
      </c>
      <c r="E6" s="47"/>
      <c r="F6" s="47"/>
      <c r="G6" s="47"/>
      <c r="H6" s="47"/>
      <c r="I6" s="47"/>
      <c r="K6" s="48"/>
    </row>
    <row r="7" spans="2:9" s="48" customFormat="1" ht="12.75">
      <c r="B7" s="205" t="s">
        <v>56</v>
      </c>
      <c r="C7" s="49"/>
      <c r="D7" s="49"/>
      <c r="E7" s="49"/>
      <c r="F7" s="49"/>
      <c r="G7" s="49"/>
      <c r="H7" s="49"/>
      <c r="I7" s="49"/>
    </row>
    <row r="8" spans="2:9" s="48" customFormat="1" ht="12.75">
      <c r="B8" s="205" t="s">
        <v>57</v>
      </c>
      <c r="C8" s="49"/>
      <c r="D8" s="49"/>
      <c r="E8" s="49"/>
      <c r="F8" s="49"/>
      <c r="G8" s="49"/>
      <c r="H8" s="49"/>
      <c r="I8" s="49"/>
    </row>
    <row r="9" spans="2:9" s="48" customFormat="1" ht="12.75">
      <c r="B9" s="205" t="s">
        <v>58</v>
      </c>
      <c r="C9" s="49"/>
      <c r="D9" s="49"/>
      <c r="E9" s="49"/>
      <c r="F9" s="49"/>
      <c r="G9" s="49"/>
      <c r="H9" s="49"/>
      <c r="I9" s="49"/>
    </row>
    <row r="10" spans="2:9" s="48" customFormat="1" ht="12.75">
      <c r="B10" s="205" t="s">
        <v>59</v>
      </c>
      <c r="C10" s="49"/>
      <c r="D10" s="49"/>
      <c r="E10" s="49"/>
      <c r="F10" s="49"/>
      <c r="G10" s="49"/>
      <c r="H10" s="49"/>
      <c r="I10" s="49"/>
    </row>
    <row r="11" spans="2:9" s="48" customFormat="1" ht="12.75">
      <c r="B11" s="205" t="s">
        <v>60</v>
      </c>
      <c r="C11" s="49"/>
      <c r="D11" s="49"/>
      <c r="E11" s="49"/>
      <c r="F11" s="49"/>
      <c r="G11" s="49"/>
      <c r="H11" s="49"/>
      <c r="I11" s="49"/>
    </row>
    <row r="12" spans="2:9" s="48" customFormat="1" ht="12.75">
      <c r="B12" s="205" t="s">
        <v>61</v>
      </c>
      <c r="C12" s="49"/>
      <c r="D12" s="49"/>
      <c r="E12" s="49"/>
      <c r="F12" s="49"/>
      <c r="G12" s="49"/>
      <c r="H12" s="49"/>
      <c r="I12" s="49"/>
    </row>
    <row r="13" spans="2:9" s="48" customFormat="1" ht="12.75">
      <c r="B13" s="46" t="s">
        <v>62</v>
      </c>
      <c r="C13" s="49"/>
      <c r="D13" s="49"/>
      <c r="E13" s="49"/>
      <c r="F13" s="49"/>
      <c r="G13" s="49"/>
      <c r="H13" s="49"/>
      <c r="I13" s="49"/>
    </row>
    <row r="14" spans="3:9" s="48" customFormat="1" ht="12.75">
      <c r="C14" s="49"/>
      <c r="D14" s="49"/>
      <c r="E14" s="49"/>
      <c r="F14" s="49"/>
      <c r="G14" s="49"/>
      <c r="H14" s="49"/>
      <c r="I14" s="49"/>
    </row>
    <row r="15" spans="5:9" s="48" customFormat="1" ht="12.75">
      <c r="E15" s="47"/>
      <c r="F15" s="47"/>
      <c r="G15" s="47"/>
      <c r="H15" s="47"/>
      <c r="I15" s="50"/>
    </row>
    <row r="16" spans="1:11" ht="25.5" customHeight="1">
      <c r="A16" s="51"/>
      <c r="B16" s="51"/>
      <c r="C16" s="51"/>
      <c r="D16" s="52"/>
      <c r="E16" s="221" t="s">
        <v>64</v>
      </c>
      <c r="F16" s="222"/>
      <c r="G16" s="223"/>
      <c r="H16" s="230" t="s">
        <v>68</v>
      </c>
      <c r="I16" s="216" t="s">
        <v>69</v>
      </c>
      <c r="J16" s="54"/>
      <c r="K16" s="53" t="s">
        <v>70</v>
      </c>
    </row>
    <row r="17" spans="1:11" s="59" customFormat="1" ht="12.75" customHeight="1">
      <c r="A17" s="55"/>
      <c r="B17" s="56"/>
      <c r="C17" s="57"/>
      <c r="D17" s="58"/>
      <c r="E17" s="184">
        <v>1</v>
      </c>
      <c r="F17" s="184">
        <v>0.5</v>
      </c>
      <c r="G17" s="184">
        <v>0</v>
      </c>
      <c r="H17" s="231"/>
      <c r="I17" s="217"/>
      <c r="J17" s="54"/>
      <c r="K17" s="54" t="s">
        <v>71</v>
      </c>
    </row>
    <row r="18" spans="1:11" s="59" customFormat="1" ht="25.5" customHeight="1">
      <c r="A18" s="219" t="s">
        <v>63</v>
      </c>
      <c r="B18" s="219"/>
      <c r="C18" s="219"/>
      <c r="D18" s="220"/>
      <c r="E18" s="206" t="s">
        <v>65</v>
      </c>
      <c r="F18" s="206" t="s">
        <v>66</v>
      </c>
      <c r="G18" s="206" t="s">
        <v>67</v>
      </c>
      <c r="H18" s="232"/>
      <c r="I18" s="218"/>
      <c r="J18" s="54"/>
      <c r="K18" s="60" t="s">
        <v>72</v>
      </c>
    </row>
    <row r="19" spans="1:11" s="59" customFormat="1" ht="12.75">
      <c r="A19" s="55"/>
      <c r="B19" s="224"/>
      <c r="C19" s="224"/>
      <c r="D19" s="224"/>
      <c r="E19" s="61"/>
      <c r="F19" s="61"/>
      <c r="G19" s="61"/>
      <c r="H19" s="80"/>
      <c r="I19" s="185"/>
      <c r="J19" s="62"/>
      <c r="K19" s="63"/>
    </row>
    <row r="20" spans="1:11" s="66" customFormat="1" ht="45.75" customHeight="1">
      <c r="A20" s="64" t="s">
        <v>1</v>
      </c>
      <c r="B20" s="226" t="s">
        <v>74</v>
      </c>
      <c r="C20" s="226"/>
      <c r="D20" s="226"/>
      <c r="E20" s="214" t="s">
        <v>73</v>
      </c>
      <c r="F20" s="215"/>
      <c r="G20" s="215"/>
      <c r="H20" s="215"/>
      <c r="I20" s="67">
        <v>0.1</v>
      </c>
      <c r="J20" s="68"/>
      <c r="K20" s="69"/>
    </row>
    <row r="21" spans="1:11" s="50" customFormat="1" ht="35.25" customHeight="1">
      <c r="A21" s="70">
        <f aca="true" t="shared" si="0" ref="A21:A28">IF(NOT(COUNTBLANK(E21:G21)=2),"!","")</f>
      </c>
      <c r="B21" s="71" t="s">
        <v>3</v>
      </c>
      <c r="C21" s="72"/>
      <c r="D21" s="73" t="s">
        <v>145</v>
      </c>
      <c r="E21" s="39">
        <v>1</v>
      </c>
      <c r="F21" s="39"/>
      <c r="G21" s="39"/>
      <c r="H21" s="129">
        <v>0.2</v>
      </c>
      <c r="I21" s="130">
        <f aca="true" t="shared" si="1" ref="I21:I28">IF(ISBLANK($E21),IF(ISBLANK($F21),0,$F$17),$E$17)*$H21</f>
        <v>0.2</v>
      </c>
      <c r="J21" s="74"/>
      <c r="K21" s="41"/>
    </row>
    <row r="22" spans="1:11" s="50" customFormat="1" ht="25.5">
      <c r="A22" s="70">
        <f t="shared" si="0"/>
      </c>
      <c r="B22" s="71" t="s">
        <v>4</v>
      </c>
      <c r="C22" s="72"/>
      <c r="D22" s="207" t="s">
        <v>79</v>
      </c>
      <c r="E22" s="39">
        <v>1</v>
      </c>
      <c r="F22" s="39"/>
      <c r="G22" s="39"/>
      <c r="H22" s="129">
        <v>0.1</v>
      </c>
      <c r="I22" s="130">
        <f t="shared" si="1"/>
        <v>0.1</v>
      </c>
      <c r="J22" s="74"/>
      <c r="K22" s="41"/>
    </row>
    <row r="23" spans="1:11" s="50" customFormat="1" ht="25.5">
      <c r="A23" s="70">
        <f t="shared" si="0"/>
      </c>
      <c r="B23" s="71" t="s">
        <v>5</v>
      </c>
      <c r="C23" s="72"/>
      <c r="D23" s="208" t="s">
        <v>80</v>
      </c>
      <c r="E23" s="39">
        <v>1</v>
      </c>
      <c r="F23" s="39"/>
      <c r="G23" s="39"/>
      <c r="H23" s="129">
        <v>0.1</v>
      </c>
      <c r="I23" s="130">
        <f t="shared" si="1"/>
        <v>0.1</v>
      </c>
      <c r="J23" s="74"/>
      <c r="K23" s="41"/>
    </row>
    <row r="24" spans="1:11" s="50" customFormat="1" ht="25.5" customHeight="1">
      <c r="A24" s="70">
        <f t="shared" si="0"/>
      </c>
      <c r="B24" s="71" t="s">
        <v>6</v>
      </c>
      <c r="C24" s="72"/>
      <c r="D24" s="208" t="s">
        <v>133</v>
      </c>
      <c r="E24" s="39">
        <v>1</v>
      </c>
      <c r="F24" s="39"/>
      <c r="G24" s="39"/>
      <c r="H24" s="129">
        <v>0.1</v>
      </c>
      <c r="I24" s="130">
        <f t="shared" si="1"/>
        <v>0.1</v>
      </c>
      <c r="J24" s="74"/>
      <c r="K24" s="41"/>
    </row>
    <row r="25" spans="1:11" s="50" customFormat="1" ht="25.5">
      <c r="A25" s="70">
        <f t="shared" si="0"/>
      </c>
      <c r="B25" s="71" t="s">
        <v>7</v>
      </c>
      <c r="C25" s="72"/>
      <c r="D25" s="208" t="s">
        <v>146</v>
      </c>
      <c r="E25" s="39">
        <v>1</v>
      </c>
      <c r="F25" s="39"/>
      <c r="G25" s="39"/>
      <c r="H25" s="129">
        <v>0.2</v>
      </c>
      <c r="I25" s="130">
        <f t="shared" si="1"/>
        <v>0.2</v>
      </c>
      <c r="J25" s="74"/>
      <c r="K25" s="41"/>
    </row>
    <row r="26" spans="1:11" s="50" customFormat="1" ht="25.5">
      <c r="A26" s="70">
        <f t="shared" si="0"/>
      </c>
      <c r="B26" s="71" t="s">
        <v>46</v>
      </c>
      <c r="C26" s="72"/>
      <c r="D26" s="208" t="s">
        <v>134</v>
      </c>
      <c r="E26" s="39">
        <v>1</v>
      </c>
      <c r="F26" s="39"/>
      <c r="G26" s="39"/>
      <c r="H26" s="129">
        <v>0.1</v>
      </c>
      <c r="I26" s="130">
        <f t="shared" si="1"/>
        <v>0.1</v>
      </c>
      <c r="J26" s="74"/>
      <c r="K26" s="41"/>
    </row>
    <row r="27" spans="1:11" s="50" customFormat="1" ht="51">
      <c r="A27" s="70">
        <f t="shared" si="0"/>
      </c>
      <c r="B27" s="71" t="s">
        <v>48</v>
      </c>
      <c r="C27" s="72"/>
      <c r="D27" s="208" t="s">
        <v>147</v>
      </c>
      <c r="E27" s="39">
        <v>1</v>
      </c>
      <c r="F27" s="39"/>
      <c r="G27" s="39"/>
      <c r="H27" s="129">
        <v>0.1</v>
      </c>
      <c r="I27" s="130">
        <f t="shared" si="1"/>
        <v>0.1</v>
      </c>
      <c r="J27" s="74"/>
      <c r="K27" s="41"/>
    </row>
    <row r="28" spans="1:11" s="50" customFormat="1" ht="25.5" customHeight="1">
      <c r="A28" s="70">
        <f t="shared" si="0"/>
      </c>
      <c r="B28" s="71" t="s">
        <v>49</v>
      </c>
      <c r="C28" s="72"/>
      <c r="D28" s="208" t="s">
        <v>148</v>
      </c>
      <c r="E28" s="39">
        <v>1</v>
      </c>
      <c r="F28" s="39"/>
      <c r="G28" s="39"/>
      <c r="H28" s="129">
        <v>0.1</v>
      </c>
      <c r="I28" s="130">
        <f t="shared" si="1"/>
        <v>0.1</v>
      </c>
      <c r="J28" s="74"/>
      <c r="K28" s="41"/>
    </row>
    <row r="29" spans="1:11" s="79" customFormat="1" ht="25.5" customHeight="1">
      <c r="A29" s="75"/>
      <c r="B29" s="76"/>
      <c r="C29" s="76"/>
      <c r="D29" s="150"/>
      <c r="E29" s="75"/>
      <c r="F29" s="75"/>
      <c r="G29" s="75"/>
      <c r="H29" s="129">
        <f>SUM(H21:H28)</f>
        <v>0.9999999999999999</v>
      </c>
      <c r="I29" s="129">
        <f>SUM(I21:I28)</f>
        <v>0.9999999999999999</v>
      </c>
      <c r="J29" s="77"/>
      <c r="K29" s="78"/>
    </row>
    <row r="30" spans="1:10" s="83" customFormat="1" ht="12.75">
      <c r="A30" s="55"/>
      <c r="B30" s="233"/>
      <c r="C30" s="233"/>
      <c r="D30" s="233"/>
      <c r="E30" s="55"/>
      <c r="F30" s="55"/>
      <c r="G30" s="55"/>
      <c r="H30" s="80"/>
      <c r="I30" s="81"/>
      <c r="J30" s="82"/>
    </row>
    <row r="31" spans="1:11" s="84" customFormat="1" ht="39" customHeight="1">
      <c r="A31" s="64" t="s">
        <v>0</v>
      </c>
      <c r="B31" s="234" t="s">
        <v>81</v>
      </c>
      <c r="C31" s="234"/>
      <c r="D31" s="234"/>
      <c r="E31" s="214" t="s">
        <v>73</v>
      </c>
      <c r="F31" s="215"/>
      <c r="G31" s="215"/>
      <c r="H31" s="215"/>
      <c r="I31" s="67">
        <v>0.2</v>
      </c>
      <c r="J31" s="68"/>
      <c r="K31" s="85"/>
    </row>
    <row r="32" spans="1:11" s="50" customFormat="1" ht="30" customHeight="1">
      <c r="A32" s="70">
        <f aca="true" t="shared" si="2" ref="A32:A37">IF(NOT(COUNTBLANK(E32:G32)=2),"!","")</f>
      </c>
      <c r="B32" s="86" t="s">
        <v>8</v>
      </c>
      <c r="C32" s="71"/>
      <c r="D32" s="161" t="s">
        <v>149</v>
      </c>
      <c r="E32" s="39">
        <v>1</v>
      </c>
      <c r="F32" s="39"/>
      <c r="G32" s="40"/>
      <c r="H32" s="131">
        <v>0.2</v>
      </c>
      <c r="I32" s="130">
        <f aca="true" t="shared" si="3" ref="I32:I37">IF(ISBLANK($E32),IF(ISBLANK($F32),0,$F$17),$E$17)*$H32</f>
        <v>0.2</v>
      </c>
      <c r="J32" s="74"/>
      <c r="K32" s="41"/>
    </row>
    <row r="33" spans="1:11" s="50" customFormat="1" ht="25.5">
      <c r="A33" s="70">
        <f t="shared" si="2"/>
      </c>
      <c r="B33" s="86" t="s">
        <v>9</v>
      </c>
      <c r="C33" s="71"/>
      <c r="D33" s="73" t="s">
        <v>82</v>
      </c>
      <c r="E33" s="39">
        <v>1</v>
      </c>
      <c r="F33" s="39"/>
      <c r="G33" s="40"/>
      <c r="H33" s="129">
        <v>0.15</v>
      </c>
      <c r="I33" s="130">
        <f t="shared" si="3"/>
        <v>0.15</v>
      </c>
      <c r="J33" s="74"/>
      <c r="K33" s="41"/>
    </row>
    <row r="34" spans="1:11" s="50" customFormat="1" ht="17.25" customHeight="1">
      <c r="A34" s="70">
        <f t="shared" si="2"/>
      </c>
      <c r="B34" s="86" t="s">
        <v>10</v>
      </c>
      <c r="C34" s="71"/>
      <c r="D34" s="73" t="s">
        <v>150</v>
      </c>
      <c r="E34" s="39"/>
      <c r="F34" s="39"/>
      <c r="G34" s="40">
        <v>0</v>
      </c>
      <c r="H34" s="129">
        <v>0.15</v>
      </c>
      <c r="I34" s="130">
        <f t="shared" si="3"/>
        <v>0</v>
      </c>
      <c r="J34" s="74"/>
      <c r="K34" s="41"/>
    </row>
    <row r="35" spans="1:11" s="50" customFormat="1" ht="24.75" customHeight="1">
      <c r="A35" s="70">
        <f t="shared" si="2"/>
      </c>
      <c r="B35" s="86" t="s">
        <v>11</v>
      </c>
      <c r="C35" s="72"/>
      <c r="D35" s="73" t="s">
        <v>83</v>
      </c>
      <c r="E35" s="39">
        <v>1</v>
      </c>
      <c r="F35" s="39"/>
      <c r="G35" s="40"/>
      <c r="H35" s="129">
        <v>0.2</v>
      </c>
      <c r="I35" s="130">
        <f t="shared" si="3"/>
        <v>0.2</v>
      </c>
      <c r="J35" s="74"/>
      <c r="K35" s="41"/>
    </row>
    <row r="36" spans="1:11" s="50" customFormat="1" ht="42.75" customHeight="1">
      <c r="A36" s="70">
        <f t="shared" si="2"/>
      </c>
      <c r="B36" s="86" t="s">
        <v>12</v>
      </c>
      <c r="C36" s="71"/>
      <c r="D36" s="147" t="s">
        <v>84</v>
      </c>
      <c r="E36" s="39">
        <v>1</v>
      </c>
      <c r="F36" s="39"/>
      <c r="G36" s="39"/>
      <c r="H36" s="129">
        <v>0.15</v>
      </c>
      <c r="I36" s="130">
        <f t="shared" si="3"/>
        <v>0.15</v>
      </c>
      <c r="J36" s="74"/>
      <c r="K36" s="41"/>
    </row>
    <row r="37" spans="1:11" s="50" customFormat="1" ht="25.5" customHeight="1">
      <c r="A37" s="70">
        <f t="shared" si="2"/>
      </c>
      <c r="B37" s="86" t="s">
        <v>13</v>
      </c>
      <c r="C37" s="71"/>
      <c r="D37" s="147" t="s">
        <v>85</v>
      </c>
      <c r="E37" s="39">
        <v>1</v>
      </c>
      <c r="F37" s="39"/>
      <c r="G37" s="39"/>
      <c r="H37" s="129">
        <v>0.15</v>
      </c>
      <c r="I37" s="130">
        <f t="shared" si="3"/>
        <v>0.15</v>
      </c>
      <c r="J37" s="74"/>
      <c r="K37" s="41"/>
    </row>
    <row r="38" spans="1:11" s="48" customFormat="1" ht="25.5" customHeight="1">
      <c r="A38" s="160"/>
      <c r="B38" s="160"/>
      <c r="C38" s="160"/>
      <c r="D38" s="148"/>
      <c r="E38" s="89"/>
      <c r="F38" s="89"/>
      <c r="G38" s="89"/>
      <c r="H38" s="129">
        <f>SUM(H32:H37)</f>
        <v>1</v>
      </c>
      <c r="I38" s="129">
        <f>SUM(I32:I36)</f>
        <v>0.7000000000000001</v>
      </c>
      <c r="J38" s="77"/>
      <c r="K38" s="159"/>
    </row>
    <row r="39" spans="5:11" s="48" customFormat="1" ht="12.75">
      <c r="E39" s="89"/>
      <c r="F39" s="89"/>
      <c r="G39" s="89"/>
      <c r="H39" s="78"/>
      <c r="I39" s="78"/>
      <c r="J39" s="77"/>
      <c r="K39" s="78"/>
    </row>
    <row r="40" spans="1:11" s="48" customFormat="1" ht="12.75">
      <c r="A40" s="79"/>
      <c r="E40" s="89"/>
      <c r="F40" s="89"/>
      <c r="G40" s="89"/>
      <c r="H40" s="78"/>
      <c r="I40" s="78"/>
      <c r="J40" s="77"/>
      <c r="K40" s="78"/>
    </row>
    <row r="41" spans="1:11" s="66" customFormat="1" ht="43.5" customHeight="1">
      <c r="A41" s="66" t="s">
        <v>20</v>
      </c>
      <c r="B41" s="226" t="s">
        <v>86</v>
      </c>
      <c r="C41" s="226"/>
      <c r="D41" s="226"/>
      <c r="E41" s="214" t="s">
        <v>75</v>
      </c>
      <c r="F41" s="215"/>
      <c r="G41" s="215"/>
      <c r="H41" s="215"/>
      <c r="I41" s="90">
        <v>0.1</v>
      </c>
      <c r="J41" s="68"/>
      <c r="K41" s="69"/>
    </row>
    <row r="42" spans="1:11" s="50" customFormat="1" ht="40.5" customHeight="1">
      <c r="A42" s="70" t="str">
        <f>IF(NOT(COUNTBLANK(E42:G42)=2),"!","")</f>
        <v>!</v>
      </c>
      <c r="B42" s="71" t="s">
        <v>21</v>
      </c>
      <c r="C42" s="72"/>
      <c r="D42" s="73" t="s">
        <v>135</v>
      </c>
      <c r="E42" s="39"/>
      <c r="F42" s="39"/>
      <c r="G42" s="39"/>
      <c r="H42" s="129">
        <v>0.2</v>
      </c>
      <c r="I42" s="130">
        <f>IF(ISBLANK($E42),IF(ISBLANK($F42),0,$F$17),$E$17)*$H42</f>
        <v>0</v>
      </c>
      <c r="J42" s="74"/>
      <c r="K42" s="41"/>
    </row>
    <row r="43" spans="1:11" s="50" customFormat="1" ht="45" customHeight="1">
      <c r="A43" s="70" t="str">
        <f>IF(NOT(COUNTBLANK(E43:G43)=2),"!","")</f>
        <v>!</v>
      </c>
      <c r="B43" s="71" t="s">
        <v>22</v>
      </c>
      <c r="C43" s="72"/>
      <c r="D43" s="73" t="s">
        <v>151</v>
      </c>
      <c r="E43" s="39"/>
      <c r="F43" s="39"/>
      <c r="G43" s="39"/>
      <c r="H43" s="129">
        <v>0.2</v>
      </c>
      <c r="I43" s="130">
        <f>IF(ISBLANK($E43),IF(ISBLANK($F43),0,$F$17),$E$17)*$H43</f>
        <v>0</v>
      </c>
      <c r="J43" s="74"/>
      <c r="K43" s="41"/>
    </row>
    <row r="44" spans="1:11" s="50" customFormat="1" ht="33.75" customHeight="1">
      <c r="A44" s="70" t="str">
        <f>IF(NOT(COUNTBLANK(E44:G44)=2),"!","")</f>
        <v>!</v>
      </c>
      <c r="B44" s="71" t="s">
        <v>23</v>
      </c>
      <c r="C44" s="72"/>
      <c r="D44" s="73" t="s">
        <v>152</v>
      </c>
      <c r="E44" s="39"/>
      <c r="F44" s="39"/>
      <c r="G44" s="39"/>
      <c r="H44" s="129">
        <v>0.2</v>
      </c>
      <c r="I44" s="130">
        <f>IF(ISBLANK($E44),IF(ISBLANK($F44),0,$F$17),$E$17)*$H44</f>
        <v>0</v>
      </c>
      <c r="J44" s="74"/>
      <c r="K44" s="41"/>
    </row>
    <row r="45" spans="1:11" s="50" customFormat="1" ht="39" customHeight="1">
      <c r="A45" s="70" t="str">
        <f>IF(NOT(COUNTBLANK(E45:G45)=2),"!","")</f>
        <v>!</v>
      </c>
      <c r="B45" s="71" t="s">
        <v>24</v>
      </c>
      <c r="C45" s="72"/>
      <c r="D45" s="73" t="s">
        <v>136</v>
      </c>
      <c r="E45" s="39"/>
      <c r="F45" s="39"/>
      <c r="G45" s="39"/>
      <c r="H45" s="129">
        <v>0.3</v>
      </c>
      <c r="I45" s="130">
        <f>IF(ISBLANK($E45),IF(ISBLANK($F45),0,$F$17),$E$17)*$H45</f>
        <v>0</v>
      </c>
      <c r="J45" s="74"/>
      <c r="K45" s="41"/>
    </row>
    <row r="46" spans="1:11" s="45" customFormat="1" ht="27.75" customHeight="1">
      <c r="A46" s="70" t="str">
        <f>IF(NOT(COUNTBLANK(E46:G46)=2),"!","")</f>
        <v>!</v>
      </c>
      <c r="B46" s="91" t="s">
        <v>37</v>
      </c>
      <c r="C46" s="92"/>
      <c r="D46" s="73" t="s">
        <v>137</v>
      </c>
      <c r="E46" s="132"/>
      <c r="F46" s="132"/>
      <c r="G46" s="132"/>
      <c r="H46" s="129">
        <v>0.1</v>
      </c>
      <c r="I46" s="130">
        <f>IF(ISBLANK($E46),IF(ISBLANK($F46),0,$F$17),$E$17)*$H46</f>
        <v>0</v>
      </c>
      <c r="J46" s="74"/>
      <c r="K46" s="42"/>
    </row>
    <row r="47" spans="2:11" s="45" customFormat="1" ht="25.5" customHeight="1">
      <c r="B47" s="93"/>
      <c r="C47" s="93"/>
      <c r="E47" s="94"/>
      <c r="F47" s="94"/>
      <c r="G47" s="94"/>
      <c r="H47" s="129">
        <f>SUM(H42:H46)</f>
        <v>1.0000000000000002</v>
      </c>
      <c r="I47" s="129">
        <f>SUM(I42:I46)</f>
        <v>0</v>
      </c>
      <c r="J47" s="95"/>
      <c r="K47" s="79"/>
    </row>
    <row r="48" spans="2:11" s="45" customFormat="1" ht="12.75">
      <c r="B48" s="96"/>
      <c r="C48" s="96"/>
      <c r="E48" s="94"/>
      <c r="F48" s="94"/>
      <c r="G48" s="94"/>
      <c r="H48" s="78"/>
      <c r="I48" s="97"/>
      <c r="J48" s="95"/>
      <c r="K48" s="79"/>
    </row>
    <row r="49" spans="1:11" s="84" customFormat="1" ht="39" customHeight="1">
      <c r="A49" s="64" t="s">
        <v>38</v>
      </c>
      <c r="B49" s="225" t="s">
        <v>132</v>
      </c>
      <c r="C49" s="225"/>
      <c r="D49" s="225"/>
      <c r="E49" s="214" t="s">
        <v>75</v>
      </c>
      <c r="F49" s="215"/>
      <c r="G49" s="215"/>
      <c r="H49" s="215"/>
      <c r="I49" s="67">
        <v>0.1</v>
      </c>
      <c r="J49" s="68"/>
      <c r="K49" s="85"/>
    </row>
    <row r="50" spans="1:11" s="50" customFormat="1" ht="29.25" customHeight="1">
      <c r="A50" s="70" t="str">
        <f>IF(NOT(COUNTBLANK(E50:G50)=2),"!","")</f>
        <v>!</v>
      </c>
      <c r="B50" s="71" t="s">
        <v>25</v>
      </c>
      <c r="C50" s="72"/>
      <c r="D50" s="73" t="s">
        <v>138</v>
      </c>
      <c r="E50" s="39"/>
      <c r="F50" s="39"/>
      <c r="G50" s="40"/>
      <c r="H50" s="129">
        <v>0.3</v>
      </c>
      <c r="I50" s="130">
        <f>IF(ISBLANK($E50),IF(ISBLANK($F50),0,$F$17),$E$17)*$H50</f>
        <v>0</v>
      </c>
      <c r="J50" s="74"/>
      <c r="K50" s="41"/>
    </row>
    <row r="51" spans="1:11" s="50" customFormat="1" ht="27" customHeight="1">
      <c r="A51" s="70" t="str">
        <f>IF(NOT(COUNTBLANK(E51:G51)=2),"!","")</f>
        <v>!</v>
      </c>
      <c r="B51" s="71" t="s">
        <v>26</v>
      </c>
      <c r="C51" s="72"/>
      <c r="D51" s="73" t="s">
        <v>153</v>
      </c>
      <c r="E51" s="39"/>
      <c r="F51" s="39"/>
      <c r="G51" s="40"/>
      <c r="H51" s="129">
        <v>0.25</v>
      </c>
      <c r="I51" s="130">
        <f>IF(ISBLANK($E51),IF(ISBLANK($F51),0,$F$17),$E$17)*$H51</f>
        <v>0</v>
      </c>
      <c r="J51" s="74"/>
      <c r="K51" s="41"/>
    </row>
    <row r="52" spans="1:11" s="50" customFormat="1" ht="42.75" customHeight="1">
      <c r="A52" s="70" t="str">
        <f>IF(NOT(COUNTBLANK(E52:G52)=2),"!","")</f>
        <v>!</v>
      </c>
      <c r="B52" s="71" t="s">
        <v>27</v>
      </c>
      <c r="C52" s="72"/>
      <c r="D52" s="73" t="s">
        <v>154</v>
      </c>
      <c r="E52" s="39"/>
      <c r="F52" s="39"/>
      <c r="G52" s="40"/>
      <c r="H52" s="129">
        <v>0.25</v>
      </c>
      <c r="I52" s="130">
        <f>IF(ISBLANK($E52),IF(ISBLANK($F52),0,$F$17),$E$17)*$H52</f>
        <v>0</v>
      </c>
      <c r="J52" s="74"/>
      <c r="K52" s="41"/>
    </row>
    <row r="53" spans="1:11" s="50" customFormat="1" ht="53.25" customHeight="1">
      <c r="A53" s="70" t="str">
        <f>IF(NOT(COUNTBLANK(E53:G53)=2),"!","")</f>
        <v>!</v>
      </c>
      <c r="B53" s="71" t="s">
        <v>28</v>
      </c>
      <c r="C53" s="72"/>
      <c r="D53" s="73" t="s">
        <v>155</v>
      </c>
      <c r="E53" s="39"/>
      <c r="F53" s="39"/>
      <c r="G53" s="40"/>
      <c r="H53" s="129">
        <v>0.2</v>
      </c>
      <c r="I53" s="130">
        <f>IF(ISBLANK($E53),IF(ISBLANK($F53),0,$F$17),$E$17)*$H53</f>
        <v>0</v>
      </c>
      <c r="J53" s="74"/>
      <c r="K53" s="41"/>
    </row>
    <row r="54" spans="1:11" s="79" customFormat="1" ht="25.5" customHeight="1">
      <c r="A54" s="75"/>
      <c r="B54" s="76"/>
      <c r="C54" s="76"/>
      <c r="D54" s="146"/>
      <c r="E54" s="75"/>
      <c r="F54" s="75"/>
      <c r="G54" s="75"/>
      <c r="H54" s="129">
        <f>SUM(H50:H53)</f>
        <v>1</v>
      </c>
      <c r="I54" s="129">
        <f>SUM(I50:I53)</f>
        <v>0</v>
      </c>
      <c r="J54" s="98"/>
      <c r="K54" s="78"/>
    </row>
    <row r="55" spans="1:11" s="79" customFormat="1" ht="12.75">
      <c r="A55" s="94"/>
      <c r="B55" s="99"/>
      <c r="C55" s="99"/>
      <c r="E55" s="94"/>
      <c r="F55" s="94"/>
      <c r="G55" s="94"/>
      <c r="H55" s="78"/>
      <c r="I55" s="97"/>
      <c r="J55" s="98"/>
      <c r="K55" s="78"/>
    </row>
    <row r="56" spans="1:11" s="84" customFormat="1" ht="42" customHeight="1">
      <c r="A56" s="64" t="s">
        <v>39</v>
      </c>
      <c r="B56" s="225" t="s">
        <v>87</v>
      </c>
      <c r="C56" s="225"/>
      <c r="D56" s="225"/>
      <c r="E56" s="214" t="s">
        <v>75</v>
      </c>
      <c r="F56" s="215"/>
      <c r="G56" s="215"/>
      <c r="H56" s="215"/>
      <c r="I56" s="67">
        <v>0.1</v>
      </c>
      <c r="J56" s="68"/>
      <c r="K56" s="85"/>
    </row>
    <row r="57" spans="1:11" s="50" customFormat="1" ht="42" customHeight="1">
      <c r="A57" s="70" t="str">
        <f>IF(NOT(COUNTBLANK(E57:G57)=2),"!","")</f>
        <v>!</v>
      </c>
      <c r="B57" s="71" t="s">
        <v>29</v>
      </c>
      <c r="C57" s="72"/>
      <c r="D57" s="73" t="s">
        <v>139</v>
      </c>
      <c r="E57" s="39"/>
      <c r="F57" s="39"/>
      <c r="G57" s="40"/>
      <c r="H57" s="129">
        <v>0.2</v>
      </c>
      <c r="I57" s="130">
        <f>IF(ISBLANK($E57),IF(ISBLANK($F57),0,$F$17),$E$17)*$H57</f>
        <v>0</v>
      </c>
      <c r="J57" s="74"/>
      <c r="K57" s="41"/>
    </row>
    <row r="58" spans="1:11" s="50" customFormat="1" ht="25.5" customHeight="1">
      <c r="A58" s="70" t="str">
        <f>IF(NOT(COUNTBLANK(E58:G58)=2),"!","")</f>
        <v>!</v>
      </c>
      <c r="B58" s="71" t="s">
        <v>30</v>
      </c>
      <c r="C58" s="72"/>
      <c r="D58" s="100" t="s">
        <v>156</v>
      </c>
      <c r="E58" s="39"/>
      <c r="F58" s="39"/>
      <c r="G58" s="40"/>
      <c r="H58" s="129">
        <v>0.2</v>
      </c>
      <c r="I58" s="130">
        <f>IF(ISBLANK($E58),IF(ISBLANK($F58),0,$F$17),$E$17)*$H58</f>
        <v>0</v>
      </c>
      <c r="J58" s="74"/>
      <c r="K58" s="41"/>
    </row>
    <row r="59" spans="1:11" s="50" customFormat="1" ht="12.75">
      <c r="A59" s="70" t="str">
        <f>IF(NOT(COUNTBLANK(E59:G59)=2),"!","")</f>
        <v>!</v>
      </c>
      <c r="B59" s="71" t="s">
        <v>31</v>
      </c>
      <c r="C59" s="72"/>
      <c r="D59" s="73" t="s">
        <v>103</v>
      </c>
      <c r="E59" s="39"/>
      <c r="F59" s="39"/>
      <c r="G59" s="40"/>
      <c r="H59" s="129">
        <v>0.15</v>
      </c>
      <c r="I59" s="130">
        <f>IF(ISBLANK($E59),IF(ISBLANK($F59),0,$F$17),$E$17)*$H59</f>
        <v>0</v>
      </c>
      <c r="J59" s="74"/>
      <c r="K59" s="41"/>
    </row>
    <row r="60" spans="1:11" s="50" customFormat="1" ht="40.5" customHeight="1">
      <c r="A60" s="70" t="str">
        <f>IF(NOT(COUNTBLANK(E60:G60)=2),"!","")</f>
        <v>!</v>
      </c>
      <c r="B60" s="71" t="s">
        <v>32</v>
      </c>
      <c r="C60" s="71"/>
      <c r="D60" s="73" t="s">
        <v>157</v>
      </c>
      <c r="E60" s="39"/>
      <c r="F60" s="39"/>
      <c r="G60" s="40"/>
      <c r="H60" s="129">
        <v>0.15</v>
      </c>
      <c r="I60" s="130">
        <f>IF(ISBLANK($E60),IF(ISBLANK($F60),0,$F$17),$E$17)*$H60</f>
        <v>0</v>
      </c>
      <c r="J60" s="74"/>
      <c r="K60" s="41"/>
    </row>
    <row r="61" spans="1:11" s="50" customFormat="1" ht="12.75">
      <c r="A61" s="101"/>
      <c r="B61" s="102"/>
      <c r="C61" s="103"/>
      <c r="D61" s="149"/>
      <c r="E61" s="96"/>
      <c r="G61" s="104"/>
      <c r="H61" s="78"/>
      <c r="I61" s="77"/>
      <c r="J61" s="77"/>
      <c r="K61" s="105"/>
    </row>
    <row r="62" spans="1:11" s="50" customFormat="1" ht="41.25" customHeight="1">
      <c r="A62" s="101"/>
      <c r="B62" s="227" t="s">
        <v>88</v>
      </c>
      <c r="C62" s="227"/>
      <c r="D62" s="227"/>
      <c r="E62" s="214" t="s">
        <v>75</v>
      </c>
      <c r="F62" s="215"/>
      <c r="G62" s="215"/>
      <c r="H62" s="215"/>
      <c r="I62" s="77"/>
      <c r="J62" s="77"/>
      <c r="K62" s="105"/>
    </row>
    <row r="63" spans="1:11" s="50" customFormat="1" ht="25.5" customHeight="1">
      <c r="A63" s="70" t="str">
        <f>IF(NOT(COUNTBLANK(E63:G63)=2),"!","")</f>
        <v>!</v>
      </c>
      <c r="B63" s="71" t="s">
        <v>33</v>
      </c>
      <c r="C63" s="71"/>
      <c r="D63" s="73" t="s">
        <v>89</v>
      </c>
      <c r="E63" s="39"/>
      <c r="F63" s="39"/>
      <c r="G63" s="40"/>
      <c r="H63" s="129">
        <v>0.1</v>
      </c>
      <c r="I63" s="130">
        <f>IF(ISBLANK($E63),IF(ISBLANK($F63),0,$F$17),$E$17)*$H63</f>
        <v>0</v>
      </c>
      <c r="J63" s="74"/>
      <c r="K63" s="41"/>
    </row>
    <row r="64" spans="1:11" s="50" customFormat="1" ht="43.5" customHeight="1">
      <c r="A64" s="70" t="str">
        <f>IF(NOT(COUNTBLANK(E64:G64)=2),"!","")</f>
        <v>!</v>
      </c>
      <c r="B64" s="71" t="s">
        <v>34</v>
      </c>
      <c r="C64" s="72"/>
      <c r="D64" s="73" t="s">
        <v>158</v>
      </c>
      <c r="E64" s="39"/>
      <c r="F64" s="39"/>
      <c r="G64" s="40"/>
      <c r="H64" s="129">
        <v>0.05</v>
      </c>
      <c r="I64" s="130">
        <f>IF(ISBLANK($E64),IF(ISBLANK($F64),0,$F$17),$E$17)*$H64</f>
        <v>0</v>
      </c>
      <c r="J64" s="74"/>
      <c r="K64" s="41"/>
    </row>
    <row r="65" spans="1:11" s="50" customFormat="1" ht="63.75">
      <c r="A65" s="70" t="str">
        <f>IF(NOT(COUNTBLANK(E65:G65)=2),"!","")</f>
        <v>!</v>
      </c>
      <c r="B65" s="71" t="s">
        <v>35</v>
      </c>
      <c r="C65" s="72"/>
      <c r="D65" s="73" t="s">
        <v>159</v>
      </c>
      <c r="E65" s="39"/>
      <c r="F65" s="39"/>
      <c r="G65" s="40"/>
      <c r="H65" s="129">
        <v>0.05</v>
      </c>
      <c r="I65" s="130">
        <f>IF(ISBLANK($E65),IF(ISBLANK($F65),0,$F$17),$E$17)*$H65</f>
        <v>0</v>
      </c>
      <c r="J65" s="74"/>
      <c r="K65" s="41"/>
    </row>
    <row r="66" spans="1:11" s="50" customFormat="1" ht="25.5" customHeight="1">
      <c r="A66" s="70" t="str">
        <f>IF(NOT(COUNTBLANK(E66:G66)=2),"!","")</f>
        <v>!</v>
      </c>
      <c r="B66" s="71" t="s">
        <v>36</v>
      </c>
      <c r="C66" s="72"/>
      <c r="D66" s="100" t="s">
        <v>160</v>
      </c>
      <c r="E66" s="39"/>
      <c r="F66" s="39"/>
      <c r="G66" s="40"/>
      <c r="H66" s="129">
        <v>0.1</v>
      </c>
      <c r="I66" s="130">
        <f>IF(ISBLANK($E66),IF(ISBLANK($F66),0,$F$17),$E$17)*$H66</f>
        <v>0</v>
      </c>
      <c r="J66" s="74"/>
      <c r="K66" s="41"/>
    </row>
    <row r="67" spans="1:11" s="79" customFormat="1" ht="25.5" customHeight="1">
      <c r="A67" s="106"/>
      <c r="B67" s="87"/>
      <c r="C67" s="87"/>
      <c r="E67" s="107"/>
      <c r="F67" s="107"/>
      <c r="G67" s="107"/>
      <c r="H67" s="129">
        <f>SUM(H57:H66)</f>
        <v>1.0000000000000002</v>
      </c>
      <c r="I67" s="129">
        <f>SUM(I57:I66)</f>
        <v>0</v>
      </c>
      <c r="J67" s="108"/>
      <c r="K67" s="109"/>
    </row>
    <row r="68" spans="2:11" s="79" customFormat="1" ht="25.5" customHeight="1">
      <c r="B68" s="102"/>
      <c r="C68" s="102"/>
      <c r="D68" s="163" t="s">
        <v>77</v>
      </c>
      <c r="E68" s="89"/>
      <c r="F68" s="89"/>
      <c r="G68" s="89"/>
      <c r="H68" s="164"/>
      <c r="I68" s="164"/>
      <c r="J68" s="108"/>
      <c r="K68" s="109"/>
    </row>
    <row r="69" spans="1:11" s="66" customFormat="1" ht="40.5" customHeight="1">
      <c r="A69" s="66" t="s">
        <v>20</v>
      </c>
      <c r="B69" s="226" t="s">
        <v>93</v>
      </c>
      <c r="C69" s="226"/>
      <c r="D69" s="226"/>
      <c r="E69" s="214" t="s">
        <v>76</v>
      </c>
      <c r="F69" s="215"/>
      <c r="G69" s="215"/>
      <c r="H69" s="215"/>
      <c r="I69" s="90">
        <v>0.1</v>
      </c>
      <c r="J69" s="68"/>
      <c r="K69" s="69"/>
    </row>
    <row r="70" spans="1:11" s="50" customFormat="1" ht="38.25">
      <c r="A70" s="70">
        <f>IF(NOT(COUNTBLANK(E70:G70)=2),"!","")</f>
      </c>
      <c r="B70" s="71" t="s">
        <v>21</v>
      </c>
      <c r="C70" s="72"/>
      <c r="D70" s="73" t="s">
        <v>94</v>
      </c>
      <c r="E70" s="39">
        <v>1</v>
      </c>
      <c r="F70" s="39"/>
      <c r="G70" s="39"/>
      <c r="H70" s="129">
        <v>0.2</v>
      </c>
      <c r="I70" s="130">
        <f>IF(ISBLANK($E70),IF(ISBLANK($F70),0,$F$17),$E$17)*$H70</f>
        <v>0.2</v>
      </c>
      <c r="J70" s="74"/>
      <c r="K70" s="41"/>
    </row>
    <row r="71" spans="1:11" s="50" customFormat="1" ht="38.25">
      <c r="A71" s="70">
        <f>IF(NOT(COUNTBLANK(E71:G71)=2),"!","")</f>
      </c>
      <c r="B71" s="71" t="s">
        <v>22</v>
      </c>
      <c r="C71" s="72"/>
      <c r="D71" s="73" t="s">
        <v>161</v>
      </c>
      <c r="E71" s="39">
        <v>1</v>
      </c>
      <c r="F71" s="39"/>
      <c r="G71" s="39"/>
      <c r="H71" s="129">
        <v>0.2</v>
      </c>
      <c r="I71" s="130">
        <f>IF(ISBLANK($E71),IF(ISBLANK($F71),0,$F$17),$E$17)*$H71</f>
        <v>0.2</v>
      </c>
      <c r="J71" s="74"/>
      <c r="K71" s="41"/>
    </row>
    <row r="72" spans="1:11" s="50" customFormat="1" ht="25.5">
      <c r="A72" s="70">
        <f>IF(NOT(COUNTBLANK(E72:G72)=2),"!","")</f>
      </c>
      <c r="B72" s="71" t="s">
        <v>23</v>
      </c>
      <c r="C72" s="72"/>
      <c r="D72" s="73" t="s">
        <v>140</v>
      </c>
      <c r="E72" s="39">
        <v>1</v>
      </c>
      <c r="F72" s="39"/>
      <c r="G72" s="39"/>
      <c r="H72" s="129">
        <v>0.2</v>
      </c>
      <c r="I72" s="130">
        <f>IF(ISBLANK($E72),IF(ISBLANK($F72),0,$F$17),$E$17)*$H72</f>
        <v>0.2</v>
      </c>
      <c r="J72" s="74"/>
      <c r="K72" s="41"/>
    </row>
    <row r="73" spans="1:11" s="50" customFormat="1" ht="25.5" customHeight="1">
      <c r="A73" s="70">
        <f>IF(NOT(COUNTBLANK(E73:G73)=2),"!","")</f>
      </c>
      <c r="B73" s="71" t="s">
        <v>24</v>
      </c>
      <c r="C73" s="72"/>
      <c r="D73" s="73" t="s">
        <v>95</v>
      </c>
      <c r="E73" s="39">
        <v>1</v>
      </c>
      <c r="F73" s="39"/>
      <c r="G73" s="39"/>
      <c r="H73" s="129">
        <v>0.3</v>
      </c>
      <c r="I73" s="130">
        <f>IF(ISBLANK($E73),IF(ISBLANK($F73),0,$F$17),$E$17)*$H73</f>
        <v>0.3</v>
      </c>
      <c r="J73" s="74"/>
      <c r="K73" s="41"/>
    </row>
    <row r="74" spans="1:11" s="45" customFormat="1" ht="25.5">
      <c r="A74" s="70">
        <f>IF(NOT(COUNTBLANK(E74:G74)=2),"!","")</f>
      </c>
      <c r="B74" s="91" t="s">
        <v>37</v>
      </c>
      <c r="C74" s="92"/>
      <c r="D74" s="73" t="s">
        <v>141</v>
      </c>
      <c r="E74" s="132">
        <v>1</v>
      </c>
      <c r="F74" s="132"/>
      <c r="G74" s="132"/>
      <c r="H74" s="129">
        <v>0.1</v>
      </c>
      <c r="I74" s="130">
        <f>IF(ISBLANK($E74),IF(ISBLANK($F74),0,$F$17),$E$17)*$H74</f>
        <v>0.1</v>
      </c>
      <c r="J74" s="74"/>
      <c r="K74" s="42"/>
    </row>
    <row r="75" spans="2:11" s="45" customFormat="1" ht="25.5" customHeight="1">
      <c r="B75" s="93"/>
      <c r="C75" s="93"/>
      <c r="E75" s="94"/>
      <c r="F75" s="94"/>
      <c r="G75" s="94"/>
      <c r="H75" s="129">
        <f>SUM(H70:H74)</f>
        <v>1.0000000000000002</v>
      </c>
      <c r="I75" s="129">
        <f>SUM(I70:I74)</f>
        <v>1.0000000000000002</v>
      </c>
      <c r="J75" s="95"/>
      <c r="K75" s="79"/>
    </row>
    <row r="76" spans="2:11" s="45" customFormat="1" ht="25.5" customHeight="1">
      <c r="B76" s="96"/>
      <c r="C76" s="96"/>
      <c r="E76" s="94"/>
      <c r="F76" s="94"/>
      <c r="G76" s="94"/>
      <c r="H76" s="78"/>
      <c r="I76" s="78"/>
      <c r="J76" s="95"/>
      <c r="K76" s="79"/>
    </row>
    <row r="77" spans="1:11" s="84" customFormat="1" ht="39.75" customHeight="1">
      <c r="A77" s="64" t="s">
        <v>38</v>
      </c>
      <c r="B77" s="225" t="str">
        <f>"Изпълнително ръководство"&amp;TEXT(I77,"(0%)")</f>
        <v>Изпълнително ръководство(10%)</v>
      </c>
      <c r="C77" s="225"/>
      <c r="D77" s="225"/>
      <c r="E77" s="214" t="s">
        <v>77</v>
      </c>
      <c r="F77" s="215"/>
      <c r="G77" s="215"/>
      <c r="H77" s="215"/>
      <c r="I77" s="67">
        <v>0.1</v>
      </c>
      <c r="J77" s="68"/>
      <c r="K77" s="85"/>
    </row>
    <row r="78" spans="1:11" s="50" customFormat="1" ht="25.5">
      <c r="A78" s="70">
        <f>IF(NOT(COUNTBLANK(E78:G78)=2),"!","")</f>
      </c>
      <c r="B78" s="71" t="s">
        <v>25</v>
      </c>
      <c r="C78" s="72"/>
      <c r="D78" s="73" t="s">
        <v>97</v>
      </c>
      <c r="E78" s="39"/>
      <c r="F78" s="39"/>
      <c r="G78" s="40">
        <v>0</v>
      </c>
      <c r="H78" s="129">
        <v>0.3</v>
      </c>
      <c r="I78" s="130">
        <f>IF(ISBLANK($E78),IF(ISBLANK($F78),0,$F$17),$E$17)*$H78</f>
        <v>0</v>
      </c>
      <c r="J78" s="74"/>
      <c r="K78" s="41"/>
    </row>
    <row r="79" spans="1:11" s="50" customFormat="1" ht="38.25">
      <c r="A79" s="70">
        <f>IF(NOT(COUNTBLANK(E79:G79)=2),"!","")</f>
      </c>
      <c r="B79" s="71" t="s">
        <v>26</v>
      </c>
      <c r="C79" s="72"/>
      <c r="D79" s="73" t="s">
        <v>98</v>
      </c>
      <c r="E79" s="39"/>
      <c r="F79" s="39"/>
      <c r="G79" s="40">
        <v>0</v>
      </c>
      <c r="H79" s="129">
        <v>0.25</v>
      </c>
      <c r="I79" s="130">
        <f>IF(ISBLANK($E79),IF(ISBLANK($F79),0,$F$17),$E$17)*$H79</f>
        <v>0</v>
      </c>
      <c r="J79" s="74"/>
      <c r="K79" s="41"/>
    </row>
    <row r="80" spans="1:11" s="50" customFormat="1" ht="46.5" customHeight="1">
      <c r="A80" s="70">
        <f>IF(NOT(COUNTBLANK(E80:G80)=2),"!","")</f>
      </c>
      <c r="B80" s="71" t="s">
        <v>27</v>
      </c>
      <c r="C80" s="72"/>
      <c r="D80" s="73" t="s">
        <v>162</v>
      </c>
      <c r="E80" s="39"/>
      <c r="F80" s="39"/>
      <c r="G80" s="40">
        <v>0</v>
      </c>
      <c r="H80" s="129">
        <v>0.25</v>
      </c>
      <c r="I80" s="130">
        <f>IF(ISBLANK($E80),IF(ISBLANK($F80),0,$F$17),$E$17)*$H80</f>
        <v>0</v>
      </c>
      <c r="J80" s="74"/>
      <c r="K80" s="41"/>
    </row>
    <row r="81" spans="1:11" s="50" customFormat="1" ht="51">
      <c r="A81" s="70">
        <f>IF(NOT(COUNTBLANK(E81:G81)=2),"!","")</f>
      </c>
      <c r="B81" s="71" t="s">
        <v>28</v>
      </c>
      <c r="C81" s="72"/>
      <c r="D81" s="73" t="s">
        <v>99</v>
      </c>
      <c r="E81" s="39">
        <v>1</v>
      </c>
      <c r="F81" s="39"/>
      <c r="G81" s="40"/>
      <c r="H81" s="129">
        <v>0.2</v>
      </c>
      <c r="I81" s="130">
        <f>IF(ISBLANK($E81),IF(ISBLANK($F81),0,$F$17),$E$17)*$H81</f>
        <v>0.2</v>
      </c>
      <c r="J81" s="74"/>
      <c r="K81" s="41"/>
    </row>
    <row r="82" spans="1:11" s="79" customFormat="1" ht="25.5" customHeight="1">
      <c r="A82" s="75"/>
      <c r="B82" s="76"/>
      <c r="C82" s="76"/>
      <c r="D82" s="146"/>
      <c r="E82" s="75"/>
      <c r="F82" s="75"/>
      <c r="G82" s="75"/>
      <c r="H82" s="129">
        <f>SUM(H78:H81)</f>
        <v>1</v>
      </c>
      <c r="I82" s="129">
        <f>SUM(I78:I81)</f>
        <v>0.2</v>
      </c>
      <c r="J82" s="98"/>
      <c r="K82" s="78"/>
    </row>
    <row r="83" spans="2:11" s="45" customFormat="1" ht="25.5" customHeight="1">
      <c r="B83" s="96"/>
      <c r="C83" s="96"/>
      <c r="E83" s="94"/>
      <c r="F83" s="94"/>
      <c r="G83" s="94"/>
      <c r="H83" s="78"/>
      <c r="I83" s="78"/>
      <c r="J83" s="95"/>
      <c r="K83" s="79"/>
    </row>
    <row r="84" spans="1:11" s="84" customFormat="1" ht="42.75" customHeight="1">
      <c r="A84" s="64" t="s">
        <v>39</v>
      </c>
      <c r="B84" s="225" t="s">
        <v>96</v>
      </c>
      <c r="C84" s="225"/>
      <c r="D84" s="225"/>
      <c r="E84" s="214" t="s">
        <v>77</v>
      </c>
      <c r="F84" s="215"/>
      <c r="G84" s="215"/>
      <c r="H84" s="215"/>
      <c r="I84" s="67">
        <v>0.1</v>
      </c>
      <c r="J84" s="68"/>
      <c r="K84" s="85"/>
    </row>
    <row r="85" spans="1:11" s="50" customFormat="1" ht="38.25">
      <c r="A85" s="70">
        <f aca="true" t="shared" si="4" ref="A85:A92">IF(NOT(COUNTBLANK(E85:G85)=2),"!","")</f>
      </c>
      <c r="B85" s="71" t="s">
        <v>29</v>
      </c>
      <c r="C85" s="72"/>
      <c r="D85" s="73" t="s">
        <v>163</v>
      </c>
      <c r="E85" s="39">
        <v>1</v>
      </c>
      <c r="F85" s="39"/>
      <c r="G85" s="40"/>
      <c r="H85" s="129">
        <v>0.2</v>
      </c>
      <c r="I85" s="130">
        <f aca="true" t="shared" si="5" ref="I85:I92">IF(ISBLANK($E85),IF(ISBLANK($F85),0,$F$17),$E$17)*$H85</f>
        <v>0.2</v>
      </c>
      <c r="J85" s="74"/>
      <c r="K85" s="41"/>
    </row>
    <row r="86" spans="1:11" s="50" customFormat="1" ht="25.5">
      <c r="A86" s="70">
        <f t="shared" si="4"/>
      </c>
      <c r="B86" s="71" t="s">
        <v>30</v>
      </c>
      <c r="C86" s="72"/>
      <c r="D86" s="100" t="s">
        <v>142</v>
      </c>
      <c r="E86" s="39">
        <v>1</v>
      </c>
      <c r="F86" s="39"/>
      <c r="G86" s="40"/>
      <c r="H86" s="129">
        <v>0.2</v>
      </c>
      <c r="I86" s="130">
        <f t="shared" si="5"/>
        <v>0.2</v>
      </c>
      <c r="J86" s="74"/>
      <c r="K86" s="41"/>
    </row>
    <row r="87" spans="1:11" s="50" customFormat="1" ht="12.75">
      <c r="A87" s="70">
        <f t="shared" si="4"/>
      </c>
      <c r="B87" s="71" t="s">
        <v>31</v>
      </c>
      <c r="C87" s="72"/>
      <c r="D87" s="73" t="s">
        <v>100</v>
      </c>
      <c r="E87" s="39">
        <v>1</v>
      </c>
      <c r="F87" s="39"/>
      <c r="G87" s="40"/>
      <c r="H87" s="129">
        <v>0.15</v>
      </c>
      <c r="I87" s="130">
        <f t="shared" si="5"/>
        <v>0.15</v>
      </c>
      <c r="J87" s="74"/>
      <c r="K87" s="41"/>
    </row>
    <row r="88" spans="1:11" s="50" customFormat="1" ht="38.25">
      <c r="A88" s="70">
        <f t="shared" si="4"/>
      </c>
      <c r="B88" s="71" t="s">
        <v>32</v>
      </c>
      <c r="C88" s="71"/>
      <c r="D88" s="73" t="s">
        <v>164</v>
      </c>
      <c r="E88" s="39">
        <v>1</v>
      </c>
      <c r="F88" s="39"/>
      <c r="G88" s="40"/>
      <c r="H88" s="129">
        <v>0.15</v>
      </c>
      <c r="I88" s="130">
        <f t="shared" si="5"/>
        <v>0.15</v>
      </c>
      <c r="J88" s="74"/>
      <c r="K88" s="41"/>
    </row>
    <row r="89" spans="1:11" s="50" customFormat="1" ht="25.5" customHeight="1">
      <c r="A89" s="70">
        <f t="shared" si="4"/>
      </c>
      <c r="B89" s="71" t="s">
        <v>33</v>
      </c>
      <c r="C89" s="71"/>
      <c r="D89" s="73" t="s">
        <v>143</v>
      </c>
      <c r="E89" s="39">
        <v>1</v>
      </c>
      <c r="F89" s="39"/>
      <c r="G89" s="40"/>
      <c r="H89" s="129">
        <v>0.1</v>
      </c>
      <c r="I89" s="130">
        <f t="shared" si="5"/>
        <v>0.1</v>
      </c>
      <c r="J89" s="74"/>
      <c r="K89" s="41"/>
    </row>
    <row r="90" spans="1:11" s="50" customFormat="1" ht="38.25">
      <c r="A90" s="178">
        <f t="shared" si="4"/>
      </c>
      <c r="B90" s="175" t="s">
        <v>34</v>
      </c>
      <c r="C90" s="177"/>
      <c r="D90" s="176" t="s">
        <v>165</v>
      </c>
      <c r="E90" s="179">
        <v>1</v>
      </c>
      <c r="F90" s="179"/>
      <c r="G90" s="180"/>
      <c r="H90" s="181">
        <v>0.05</v>
      </c>
      <c r="I90" s="182">
        <f t="shared" si="5"/>
        <v>0.05</v>
      </c>
      <c r="J90" s="74"/>
      <c r="K90" s="183"/>
    </row>
    <row r="91" spans="1:11" s="50" customFormat="1" ht="51">
      <c r="A91" s="70">
        <f t="shared" si="4"/>
      </c>
      <c r="B91" s="71" t="s">
        <v>35</v>
      </c>
      <c r="C91" s="72"/>
      <c r="D91" s="73" t="s">
        <v>101</v>
      </c>
      <c r="E91" s="39">
        <v>1</v>
      </c>
      <c r="F91" s="39"/>
      <c r="G91" s="40"/>
      <c r="H91" s="129">
        <v>0.05</v>
      </c>
      <c r="I91" s="130">
        <f t="shared" si="5"/>
        <v>0.05</v>
      </c>
      <c r="J91" s="74"/>
      <c r="K91" s="41"/>
    </row>
    <row r="92" spans="1:11" s="50" customFormat="1" ht="25.5" customHeight="1">
      <c r="A92" s="70">
        <f t="shared" si="4"/>
      </c>
      <c r="B92" s="71" t="s">
        <v>36</v>
      </c>
      <c r="C92" s="72"/>
      <c r="D92" s="100" t="s">
        <v>90</v>
      </c>
      <c r="E92" s="39">
        <v>1</v>
      </c>
      <c r="F92" s="39"/>
      <c r="G92" s="40"/>
      <c r="H92" s="129">
        <v>0.1</v>
      </c>
      <c r="I92" s="130">
        <f t="shared" si="5"/>
        <v>0.1</v>
      </c>
      <c r="J92" s="74"/>
      <c r="K92" s="41"/>
    </row>
    <row r="93" spans="1:11" s="79" customFormat="1" ht="25.5" customHeight="1">
      <c r="A93" s="106"/>
      <c r="B93" s="87"/>
      <c r="C93" s="87"/>
      <c r="E93" s="107"/>
      <c r="F93" s="107"/>
      <c r="G93" s="107"/>
      <c r="H93" s="129">
        <f>SUM(H85:H92)</f>
        <v>1.0000000000000002</v>
      </c>
      <c r="I93" s="129">
        <f>SUM(I85:I92)</f>
        <v>1.0000000000000002</v>
      </c>
      <c r="J93" s="108"/>
      <c r="K93" s="109"/>
    </row>
    <row r="94" spans="2:11" s="45" customFormat="1" ht="25.5" customHeight="1">
      <c r="B94" s="96"/>
      <c r="C94" s="96"/>
      <c r="E94" s="94"/>
      <c r="F94" s="94"/>
      <c r="G94" s="94"/>
      <c r="H94" s="78"/>
      <c r="I94" s="78"/>
      <c r="J94" s="95"/>
      <c r="K94" s="79"/>
    </row>
    <row r="95" spans="1:11" s="84" customFormat="1" ht="39" customHeight="1">
      <c r="A95" s="64" t="s">
        <v>2</v>
      </c>
      <c r="B95" s="225" t="s">
        <v>91</v>
      </c>
      <c r="C95" s="225"/>
      <c r="D95" s="225"/>
      <c r="E95" s="214" t="s">
        <v>73</v>
      </c>
      <c r="F95" s="215"/>
      <c r="G95" s="215"/>
      <c r="H95" s="215"/>
      <c r="I95" s="67">
        <v>0.2</v>
      </c>
      <c r="J95" s="68"/>
      <c r="K95" s="85"/>
    </row>
    <row r="96" spans="1:11" s="50" customFormat="1" ht="25.5">
      <c r="A96" s="70" t="str">
        <f aca="true" t="shared" si="6" ref="A96:A105">IF(NOT(COUNTBLANK(E96:G96)=2),"!","")</f>
        <v>!</v>
      </c>
      <c r="B96" s="71" t="s">
        <v>14</v>
      </c>
      <c r="C96" s="72"/>
      <c r="D96" s="73" t="s">
        <v>102</v>
      </c>
      <c r="E96" s="39"/>
      <c r="F96" s="39"/>
      <c r="G96" s="40"/>
      <c r="H96" s="129"/>
      <c r="I96" s="129"/>
      <c r="J96" s="74"/>
      <c r="K96" s="41"/>
    </row>
    <row r="97" spans="1:11" s="50" customFormat="1" ht="12.75">
      <c r="A97" s="70"/>
      <c r="B97" s="71"/>
      <c r="C97" s="72"/>
      <c r="D97" s="73" t="s">
        <v>104</v>
      </c>
      <c r="E97" s="39">
        <v>1</v>
      </c>
      <c r="F97" s="39"/>
      <c r="G97" s="40"/>
      <c r="H97" s="129">
        <v>0.1</v>
      </c>
      <c r="I97" s="130">
        <v>0.1</v>
      </c>
      <c r="J97" s="74"/>
      <c r="K97" s="41"/>
    </row>
    <row r="98" spans="1:11" s="50" customFormat="1" ht="12.75">
      <c r="A98" s="70"/>
      <c r="B98" s="71"/>
      <c r="C98" s="72"/>
      <c r="D98" s="73" t="s">
        <v>105</v>
      </c>
      <c r="E98" s="39">
        <v>1</v>
      </c>
      <c r="F98" s="39"/>
      <c r="G98" s="40"/>
      <c r="H98" s="129">
        <v>0.1</v>
      </c>
      <c r="I98" s="130">
        <f>IF(ISBLANK($E97),IF(ISBLANK($F97),0,$F$17),$E$17)*$H97</f>
        <v>0.1</v>
      </c>
      <c r="J98" s="74"/>
      <c r="K98" s="41"/>
    </row>
    <row r="99" spans="1:11" s="50" customFormat="1" ht="12.75">
      <c r="A99" s="70"/>
      <c r="B99" s="71"/>
      <c r="C99" s="72"/>
      <c r="D99" s="73" t="s">
        <v>106</v>
      </c>
      <c r="E99" s="39">
        <v>1</v>
      </c>
      <c r="F99" s="39"/>
      <c r="G99" s="40"/>
      <c r="H99" s="129">
        <v>0.1</v>
      </c>
      <c r="I99" s="130">
        <f>IF(ISBLANK($E98),IF(ISBLANK($F98),0,$F$17),$E$17)*$H98</f>
        <v>0.1</v>
      </c>
      <c r="J99" s="74"/>
      <c r="K99" s="41"/>
    </row>
    <row r="100" spans="1:11" s="50" customFormat="1" ht="28.5" customHeight="1">
      <c r="A100" s="70">
        <f t="shared" si="6"/>
      </c>
      <c r="B100" s="175" t="s">
        <v>15</v>
      </c>
      <c r="C100" s="48"/>
      <c r="D100" s="176" t="s">
        <v>107</v>
      </c>
      <c r="E100" s="39">
        <v>1</v>
      </c>
      <c r="F100" s="39"/>
      <c r="G100" s="40"/>
      <c r="H100" s="129">
        <v>0.15</v>
      </c>
      <c r="I100" s="130">
        <f aca="true" t="shared" si="7" ref="I100:I105">IF(ISBLANK($E100),IF(ISBLANK($F100),0,$F$17),$E$17)*$H100</f>
        <v>0.15</v>
      </c>
      <c r="J100" s="74"/>
      <c r="K100" s="41"/>
    </row>
    <row r="101" spans="1:11" s="50" customFormat="1" ht="25.5">
      <c r="A101" s="70">
        <f t="shared" si="6"/>
      </c>
      <c r="B101" s="71" t="s">
        <v>16</v>
      </c>
      <c r="C101" s="72"/>
      <c r="D101" s="73" t="s">
        <v>108</v>
      </c>
      <c r="E101" s="39">
        <v>1</v>
      </c>
      <c r="F101" s="39"/>
      <c r="G101" s="40"/>
      <c r="H101" s="129">
        <v>0.15</v>
      </c>
      <c r="I101" s="130">
        <f t="shared" si="7"/>
        <v>0.15</v>
      </c>
      <c r="J101" s="74"/>
      <c r="K101" s="41"/>
    </row>
    <row r="102" spans="1:11" s="50" customFormat="1" ht="25.5">
      <c r="A102" s="70">
        <f t="shared" si="6"/>
      </c>
      <c r="B102" s="71" t="s">
        <v>17</v>
      </c>
      <c r="C102" s="72"/>
      <c r="D102" s="73" t="s">
        <v>109</v>
      </c>
      <c r="E102" s="39">
        <v>1</v>
      </c>
      <c r="F102" s="39"/>
      <c r="G102" s="40"/>
      <c r="H102" s="129">
        <v>0.1</v>
      </c>
      <c r="I102" s="130">
        <f t="shared" si="7"/>
        <v>0.1</v>
      </c>
      <c r="J102" s="74"/>
      <c r="K102" s="41"/>
    </row>
    <row r="103" spans="1:11" s="50" customFormat="1" ht="38.25">
      <c r="A103" s="70">
        <f t="shared" si="6"/>
      </c>
      <c r="B103" s="71" t="s">
        <v>18</v>
      </c>
      <c r="C103" s="72"/>
      <c r="D103" s="73" t="s">
        <v>166</v>
      </c>
      <c r="E103" s="39">
        <v>1</v>
      </c>
      <c r="F103" s="39"/>
      <c r="G103" s="40"/>
      <c r="H103" s="129">
        <v>0.1</v>
      </c>
      <c r="I103" s="130">
        <f t="shared" si="7"/>
        <v>0.1</v>
      </c>
      <c r="J103" s="74"/>
      <c r="K103" s="41"/>
    </row>
    <row r="104" spans="1:11" s="50" customFormat="1" ht="25.5" customHeight="1">
      <c r="A104" s="70">
        <f>IF(NOT(COUNTBLANK(E104:G104)=2),"!","")</f>
      </c>
      <c r="B104" s="86" t="s">
        <v>19</v>
      </c>
      <c r="C104" s="72"/>
      <c r="D104" s="73" t="s">
        <v>110</v>
      </c>
      <c r="E104" s="39">
        <v>1</v>
      </c>
      <c r="F104" s="39"/>
      <c r="G104" s="40"/>
      <c r="H104" s="129">
        <v>0.1</v>
      </c>
      <c r="I104" s="130">
        <f t="shared" si="7"/>
        <v>0.1</v>
      </c>
      <c r="J104" s="74"/>
      <c r="K104" s="41"/>
    </row>
    <row r="105" spans="1:11" s="50" customFormat="1" ht="25.5" customHeight="1">
      <c r="A105" s="70">
        <f t="shared" si="6"/>
      </c>
      <c r="B105" s="86" t="s">
        <v>51</v>
      </c>
      <c r="C105" s="72"/>
      <c r="D105" s="73" t="s">
        <v>111</v>
      </c>
      <c r="E105" s="39">
        <v>1</v>
      </c>
      <c r="F105" s="39"/>
      <c r="G105" s="40"/>
      <c r="H105" s="129">
        <v>0.1</v>
      </c>
      <c r="I105" s="130">
        <f t="shared" si="7"/>
        <v>0.1</v>
      </c>
      <c r="J105" s="74"/>
      <c r="K105" s="41"/>
    </row>
    <row r="106" spans="1:11" s="79" customFormat="1" ht="25.5" customHeight="1">
      <c r="A106" s="75"/>
      <c r="B106" s="76"/>
      <c r="C106" s="76"/>
      <c r="E106" s="75"/>
      <c r="F106" s="75"/>
      <c r="G106" s="75"/>
      <c r="H106" s="129">
        <f>SUM(H96:H105)</f>
        <v>1</v>
      </c>
      <c r="I106" s="129">
        <f>SUM(I97:I105)</f>
        <v>1</v>
      </c>
      <c r="J106" s="77"/>
      <c r="K106" s="78"/>
    </row>
    <row r="107" spans="1:11" s="79" customFormat="1" ht="12.75">
      <c r="A107" s="94"/>
      <c r="B107" s="99"/>
      <c r="C107" s="99"/>
      <c r="E107" s="94"/>
      <c r="F107" s="94"/>
      <c r="G107" s="94"/>
      <c r="H107" s="78"/>
      <c r="I107" s="97"/>
      <c r="J107" s="77"/>
      <c r="K107" s="78"/>
    </row>
    <row r="108" spans="1:11" s="113" customFormat="1" ht="43.5" customHeight="1">
      <c r="A108" s="64" t="s">
        <v>40</v>
      </c>
      <c r="B108" s="225" t="s">
        <v>92</v>
      </c>
      <c r="C108" s="225"/>
      <c r="D108" s="225"/>
      <c r="E108" s="214" t="s">
        <v>73</v>
      </c>
      <c r="F108" s="215"/>
      <c r="G108" s="215"/>
      <c r="H108" s="215"/>
      <c r="I108" s="67">
        <v>0.2</v>
      </c>
      <c r="J108" s="114"/>
      <c r="K108" s="115"/>
    </row>
    <row r="109" spans="1:11" s="50" customFormat="1" ht="30.75" customHeight="1">
      <c r="A109" s="70">
        <f>IF(NOT(COUNTBLANK(E109:G109)=2),"!","")</f>
      </c>
      <c r="B109" s="71" t="s">
        <v>41</v>
      </c>
      <c r="C109" s="72"/>
      <c r="D109" s="73" t="s">
        <v>144</v>
      </c>
      <c r="E109" s="39">
        <v>1</v>
      </c>
      <c r="F109" s="39"/>
      <c r="G109" s="39"/>
      <c r="H109" s="129">
        <v>0.25</v>
      </c>
      <c r="I109" s="130">
        <f>IF(ISBLANK($E109),IF(ISBLANK($F109),0,$F$17),$E$17)*$H109</f>
        <v>0.25</v>
      </c>
      <c r="J109" s="74"/>
      <c r="K109" s="43"/>
    </row>
    <row r="110" spans="1:11" s="50" customFormat="1" ht="41.25" customHeight="1">
      <c r="A110" s="70">
        <f>IF(NOT(COUNTBLANK(E110:G110)=2),"!","")</f>
      </c>
      <c r="B110" s="71" t="s">
        <v>42</v>
      </c>
      <c r="C110" s="160"/>
      <c r="D110" s="73" t="s">
        <v>112</v>
      </c>
      <c r="E110" s="39">
        <v>1</v>
      </c>
      <c r="F110" s="39"/>
      <c r="G110" s="39"/>
      <c r="H110" s="129">
        <v>0.2</v>
      </c>
      <c r="I110" s="130">
        <f>IF(ISBLANK($E110),IF(ISBLANK($F110),0,$F$17),$E$17)*$H110</f>
        <v>0.2</v>
      </c>
      <c r="J110" s="74"/>
      <c r="K110" s="41"/>
    </row>
    <row r="111" spans="1:11" s="50" customFormat="1" ht="41.25" customHeight="1">
      <c r="A111" s="70">
        <f>IF(NOT(COUNTBLANK(E111:G111)=2),"!","")</f>
      </c>
      <c r="B111" s="71" t="s">
        <v>43</v>
      </c>
      <c r="C111" s="160"/>
      <c r="D111" s="73" t="s">
        <v>113</v>
      </c>
      <c r="E111" s="39">
        <v>1</v>
      </c>
      <c r="F111" s="39"/>
      <c r="G111" s="39"/>
      <c r="H111" s="129">
        <v>0.2</v>
      </c>
      <c r="I111" s="130">
        <f>IF(ISBLANK($E111),IF(ISBLANK($F111),0,$F$17),$E$17)*$H111</f>
        <v>0.2</v>
      </c>
      <c r="J111" s="74"/>
      <c r="K111" s="41"/>
    </row>
    <row r="112" spans="1:11" s="50" customFormat="1" ht="25.5" customHeight="1">
      <c r="A112" s="70">
        <f>IF(NOT(COUNTBLANK(E112:G112)=2),"!","")</f>
      </c>
      <c r="B112" s="71" t="s">
        <v>44</v>
      </c>
      <c r="C112" s="72"/>
      <c r="D112" s="73" t="s">
        <v>114</v>
      </c>
      <c r="E112" s="39">
        <v>1</v>
      </c>
      <c r="F112" s="39"/>
      <c r="G112" s="39"/>
      <c r="H112" s="129">
        <v>0.15</v>
      </c>
      <c r="I112" s="130">
        <f>IF(ISBLANK($E112),IF(ISBLANK($F112),0,$F$17),$E$17)*$H112</f>
        <v>0.15</v>
      </c>
      <c r="J112" s="74"/>
      <c r="K112" s="41"/>
    </row>
    <row r="113" spans="1:11" s="50" customFormat="1" ht="12.75">
      <c r="A113" s="70">
        <f>IF(NOT(COUNTBLANK(E113:G113)=2),"!","")</f>
      </c>
      <c r="B113" s="71" t="s">
        <v>45</v>
      </c>
      <c r="C113" s="72"/>
      <c r="D113" s="73" t="s">
        <v>115</v>
      </c>
      <c r="E113" s="39">
        <v>1</v>
      </c>
      <c r="F113" s="39"/>
      <c r="G113" s="39"/>
      <c r="H113" s="129">
        <v>0.2</v>
      </c>
      <c r="I113" s="130">
        <f>IF(ISBLANK($E113),IF(ISBLANK($F113),0,$F$17),$E$17)*$H113</f>
        <v>0.2</v>
      </c>
      <c r="J113" s="74"/>
      <c r="K113" s="41"/>
    </row>
    <row r="114" spans="1:11" s="79" customFormat="1" ht="25.5" customHeight="1">
      <c r="A114" s="106"/>
      <c r="B114" s="88"/>
      <c r="C114" s="87"/>
      <c r="D114" s="151"/>
      <c r="E114" s="107"/>
      <c r="F114" s="107"/>
      <c r="G114" s="107"/>
      <c r="H114" s="129">
        <f>SUM(H109:H113)</f>
        <v>1</v>
      </c>
      <c r="I114" s="129">
        <f>SUM(I109:I113)</f>
        <v>1</v>
      </c>
      <c r="J114" s="108"/>
      <c r="K114" s="116"/>
    </row>
    <row r="115" spans="1:11" s="83" customFormat="1" ht="12.75">
      <c r="A115" s="110"/>
      <c r="B115" s="229"/>
      <c r="C115" s="229"/>
      <c r="D115" s="229"/>
      <c r="E115" s="111"/>
      <c r="F115" s="111"/>
      <c r="G115" s="111"/>
      <c r="H115" s="117"/>
      <c r="I115" s="112"/>
      <c r="K115" s="118"/>
    </row>
    <row r="116" spans="4:10" ht="12.75">
      <c r="D116" s="51"/>
      <c r="H116" s="123"/>
      <c r="I116" s="124"/>
      <c r="J116" s="78"/>
    </row>
    <row r="117" spans="2:10" s="47" customFormat="1" ht="12.75">
      <c r="B117" s="125"/>
      <c r="C117" s="126"/>
      <c r="H117" s="123"/>
      <c r="I117" s="195">
        <f>I20*I29+I31*I38+I41*I47+I49*I54+I56*I67+I95*I106+I108*I114</f>
        <v>0.64</v>
      </c>
      <c r="J117" s="127"/>
    </row>
    <row r="118" spans="9:10" ht="25.5">
      <c r="I118" s="154" t="s">
        <v>78</v>
      </c>
      <c r="J118" s="62"/>
    </row>
    <row r="119" spans="9:10" ht="12.75">
      <c r="I119" s="153"/>
      <c r="J119" s="62"/>
    </row>
    <row r="120" spans="1:10" s="83" customFormat="1" ht="15.75">
      <c r="A120" s="110"/>
      <c r="B120" s="165"/>
      <c r="C120" s="166"/>
      <c r="D120" s="167"/>
      <c r="E120" s="111"/>
      <c r="F120" s="111"/>
      <c r="G120" s="111"/>
      <c r="H120" s="117"/>
      <c r="I120" s="162"/>
      <c r="J120" s="62"/>
    </row>
    <row r="121" spans="2:11" s="66" customFormat="1" ht="15">
      <c r="B121" s="228"/>
      <c r="C121" s="228"/>
      <c r="D121" s="228"/>
      <c r="E121" s="65"/>
      <c r="F121" s="65"/>
      <c r="G121" s="65"/>
      <c r="I121" s="90"/>
      <c r="J121" s="68"/>
      <c r="K121" s="69"/>
    </row>
    <row r="122" spans="1:11" s="105" customFormat="1" ht="12.75">
      <c r="A122" s="168"/>
      <c r="B122" s="102"/>
      <c r="C122" s="155"/>
      <c r="D122" s="146"/>
      <c r="E122" s="170"/>
      <c r="F122" s="170"/>
      <c r="G122" s="170"/>
      <c r="H122" s="78"/>
      <c r="I122" s="171"/>
      <c r="J122" s="77"/>
      <c r="K122" s="172"/>
    </row>
    <row r="123" spans="1:11" s="105" customFormat="1" ht="12.75">
      <c r="A123" s="168"/>
      <c r="B123" s="102"/>
      <c r="C123" s="155"/>
      <c r="D123" s="146"/>
      <c r="E123" s="170"/>
      <c r="F123" s="170"/>
      <c r="G123" s="170"/>
      <c r="H123" s="78"/>
      <c r="I123" s="171"/>
      <c r="J123" s="77"/>
      <c r="K123" s="172"/>
    </row>
    <row r="124" spans="1:11" s="105" customFormat="1" ht="12.75">
      <c r="A124" s="168"/>
      <c r="B124" s="102"/>
      <c r="C124" s="155"/>
      <c r="D124" s="146"/>
      <c r="E124" s="170"/>
      <c r="F124" s="170"/>
      <c r="G124" s="170"/>
      <c r="H124" s="78"/>
      <c r="I124" s="171"/>
      <c r="J124" s="77"/>
      <c r="K124" s="172"/>
    </row>
    <row r="125" spans="1:11" s="105" customFormat="1" ht="25.5" customHeight="1">
      <c r="A125" s="168"/>
      <c r="B125" s="102"/>
      <c r="C125" s="155"/>
      <c r="D125" s="146"/>
      <c r="E125" s="170"/>
      <c r="F125" s="170"/>
      <c r="G125" s="170"/>
      <c r="H125" s="78"/>
      <c r="I125" s="171"/>
      <c r="J125" s="77"/>
      <c r="K125" s="172"/>
    </row>
    <row r="126" spans="1:11" s="45" customFormat="1" ht="12.75">
      <c r="A126" s="168"/>
      <c r="B126" s="169"/>
      <c r="C126" s="96"/>
      <c r="D126" s="146"/>
      <c r="E126" s="173"/>
      <c r="F126" s="173"/>
      <c r="G126" s="173"/>
      <c r="H126" s="78"/>
      <c r="I126" s="171"/>
      <c r="J126" s="77"/>
      <c r="K126" s="174"/>
    </row>
    <row r="127" spans="2:11" s="45" customFormat="1" ht="25.5" customHeight="1">
      <c r="B127" s="96"/>
      <c r="C127" s="96"/>
      <c r="E127" s="94"/>
      <c r="F127" s="94"/>
      <c r="G127" s="94"/>
      <c r="H127" s="78"/>
      <c r="I127" s="78"/>
      <c r="J127" s="95"/>
      <c r="K127" s="79"/>
    </row>
    <row r="128" spans="2:11" s="45" customFormat="1" ht="12.75">
      <c r="B128" s="96"/>
      <c r="C128" s="96"/>
      <c r="E128" s="94"/>
      <c r="F128" s="94"/>
      <c r="G128" s="94"/>
      <c r="H128" s="78"/>
      <c r="I128" s="78"/>
      <c r="J128" s="95"/>
      <c r="K128" s="79"/>
    </row>
    <row r="129" spans="2:11" s="66" customFormat="1" ht="15">
      <c r="B129" s="228"/>
      <c r="C129" s="228"/>
      <c r="D129" s="228"/>
      <c r="E129" s="65"/>
      <c r="F129" s="65"/>
      <c r="G129" s="65"/>
      <c r="I129" s="90"/>
      <c r="J129" s="68"/>
      <c r="K129" s="69"/>
    </row>
    <row r="130" spans="1:11" s="105" customFormat="1" ht="12.75">
      <c r="A130" s="168"/>
      <c r="B130" s="102"/>
      <c r="C130" s="155"/>
      <c r="D130" s="146"/>
      <c r="E130" s="170"/>
      <c r="F130" s="170"/>
      <c r="G130" s="170"/>
      <c r="H130" s="78"/>
      <c r="I130" s="171"/>
      <c r="J130" s="77"/>
      <c r="K130" s="172"/>
    </row>
    <row r="131" spans="1:11" s="105" customFormat="1" ht="12.75">
      <c r="A131" s="168"/>
      <c r="B131" s="102"/>
      <c r="C131" s="155"/>
      <c r="D131" s="146"/>
      <c r="E131" s="170"/>
      <c r="F131" s="170"/>
      <c r="G131" s="170"/>
      <c r="H131" s="78"/>
      <c r="I131" s="171"/>
      <c r="J131" s="77"/>
      <c r="K131" s="172"/>
    </row>
    <row r="132" spans="1:11" s="105" customFormat="1" ht="27.75" customHeight="1">
      <c r="A132" s="168"/>
      <c r="B132" s="102"/>
      <c r="C132" s="155"/>
      <c r="D132" s="146"/>
      <c r="E132" s="170"/>
      <c r="F132" s="170"/>
      <c r="G132" s="170"/>
      <c r="H132" s="78"/>
      <c r="I132" s="171"/>
      <c r="J132" s="77"/>
      <c r="K132" s="172"/>
    </row>
    <row r="133" spans="1:11" s="105" customFormat="1" ht="12.75">
      <c r="A133" s="168"/>
      <c r="B133" s="102"/>
      <c r="C133" s="155"/>
      <c r="D133" s="146"/>
      <c r="E133" s="170"/>
      <c r="F133" s="170"/>
      <c r="G133" s="170"/>
      <c r="H133" s="78"/>
      <c r="I133" s="171"/>
      <c r="J133" s="77"/>
      <c r="K133" s="172"/>
    </row>
    <row r="134" spans="1:11" s="79" customFormat="1" ht="25.5" customHeight="1">
      <c r="A134" s="94"/>
      <c r="B134" s="99"/>
      <c r="C134" s="99"/>
      <c r="D134" s="146"/>
      <c r="E134" s="94"/>
      <c r="F134" s="94"/>
      <c r="G134" s="94"/>
      <c r="H134" s="78"/>
      <c r="I134" s="78"/>
      <c r="J134" s="98"/>
      <c r="K134" s="78"/>
    </row>
    <row r="135" spans="1:11" s="79" customFormat="1" ht="12.75">
      <c r="A135" s="94"/>
      <c r="B135" s="99"/>
      <c r="C135" s="99"/>
      <c r="E135" s="94"/>
      <c r="F135" s="94"/>
      <c r="G135" s="94"/>
      <c r="H135" s="78"/>
      <c r="I135" s="78"/>
      <c r="J135" s="98"/>
      <c r="K135" s="78"/>
    </row>
    <row r="136" spans="2:11" s="66" customFormat="1" ht="15">
      <c r="B136" s="228"/>
      <c r="C136" s="228"/>
      <c r="D136" s="228"/>
      <c r="E136" s="65"/>
      <c r="F136" s="65"/>
      <c r="G136" s="65"/>
      <c r="I136" s="90"/>
      <c r="J136" s="68"/>
      <c r="K136" s="69"/>
    </row>
    <row r="137" spans="1:11" s="105" customFormat="1" ht="12.75">
      <c r="A137" s="168"/>
      <c r="B137" s="102"/>
      <c r="C137" s="155"/>
      <c r="D137" s="146"/>
      <c r="E137" s="170"/>
      <c r="F137" s="170"/>
      <c r="G137" s="170"/>
      <c r="H137" s="78"/>
      <c r="I137" s="171"/>
      <c r="J137" s="77"/>
      <c r="K137" s="172"/>
    </row>
    <row r="138" spans="1:11" s="105" customFormat="1" ht="12.75">
      <c r="A138" s="168"/>
      <c r="B138" s="102"/>
      <c r="C138" s="155"/>
      <c r="E138" s="170"/>
      <c r="F138" s="170"/>
      <c r="G138" s="170"/>
      <c r="H138" s="78"/>
      <c r="I138" s="171"/>
      <c r="J138" s="77"/>
      <c r="K138" s="172"/>
    </row>
    <row r="139" spans="1:11" s="105" customFormat="1" ht="12.75">
      <c r="A139" s="168"/>
      <c r="B139" s="102"/>
      <c r="C139" s="155"/>
      <c r="D139" s="146"/>
      <c r="E139" s="170"/>
      <c r="F139" s="170"/>
      <c r="G139" s="170"/>
      <c r="H139" s="78"/>
      <c r="I139" s="171"/>
      <c r="J139" s="77"/>
      <c r="K139" s="172"/>
    </row>
    <row r="140" spans="1:11" s="105" customFormat="1" ht="12.75">
      <c r="A140" s="168"/>
      <c r="B140" s="102"/>
      <c r="C140" s="102"/>
      <c r="D140" s="146"/>
      <c r="E140" s="170"/>
      <c r="F140" s="170"/>
      <c r="G140" s="170"/>
      <c r="H140" s="78"/>
      <c r="I140" s="171"/>
      <c r="J140" s="77"/>
      <c r="K140" s="172"/>
    </row>
    <row r="141" spans="1:11" s="105" customFormat="1" ht="25.5" customHeight="1">
      <c r="A141" s="168"/>
      <c r="B141" s="102"/>
      <c r="C141" s="102"/>
      <c r="D141" s="146"/>
      <c r="E141" s="170"/>
      <c r="F141" s="170"/>
      <c r="G141" s="170"/>
      <c r="H141" s="78"/>
      <c r="I141" s="171"/>
      <c r="J141" s="77"/>
      <c r="K141" s="172"/>
    </row>
    <row r="142" spans="1:11" s="105" customFormat="1" ht="12.75">
      <c r="A142" s="168"/>
      <c r="B142" s="102"/>
      <c r="C142" s="155"/>
      <c r="D142" s="146"/>
      <c r="E142" s="170"/>
      <c r="F142" s="170"/>
      <c r="G142" s="170"/>
      <c r="H142" s="78"/>
      <c r="I142" s="171"/>
      <c r="J142" s="77"/>
      <c r="K142" s="172"/>
    </row>
    <row r="143" spans="1:11" s="105" customFormat="1" ht="12.75">
      <c r="A143" s="168"/>
      <c r="B143" s="102"/>
      <c r="C143" s="155"/>
      <c r="D143" s="146"/>
      <c r="E143" s="170"/>
      <c r="F143" s="170"/>
      <c r="G143" s="170"/>
      <c r="H143" s="78"/>
      <c r="I143" s="171"/>
      <c r="J143" s="77"/>
      <c r="K143" s="172"/>
    </row>
    <row r="144" spans="1:11" s="105" customFormat="1" ht="25.5" customHeight="1">
      <c r="A144" s="168"/>
      <c r="B144" s="102"/>
      <c r="C144" s="155"/>
      <c r="E144" s="170"/>
      <c r="F144" s="170"/>
      <c r="G144" s="170"/>
      <c r="H144" s="78"/>
      <c r="I144" s="171"/>
      <c r="J144" s="77"/>
      <c r="K144" s="172"/>
    </row>
    <row r="145" spans="2:11" s="79" customFormat="1" ht="25.5" customHeight="1">
      <c r="B145" s="102"/>
      <c r="C145" s="102"/>
      <c r="E145" s="89"/>
      <c r="F145" s="89"/>
      <c r="G145" s="89"/>
      <c r="H145" s="78"/>
      <c r="I145" s="78"/>
      <c r="J145" s="108"/>
      <c r="K145" s="109"/>
    </row>
  </sheetData>
  <sheetProtection/>
  <mergeCells count="32">
    <mergeCell ref="B95:D95"/>
    <mergeCell ref="E31:H31"/>
    <mergeCell ref="H16:H18"/>
    <mergeCell ref="B30:D30"/>
    <mergeCell ref="B20:D20"/>
    <mergeCell ref="E49:H49"/>
    <mergeCell ref="E41:H41"/>
    <mergeCell ref="E56:H56"/>
    <mergeCell ref="E62:H62"/>
    <mergeCell ref="B31:D31"/>
    <mergeCell ref="B121:D121"/>
    <mergeCell ref="B129:D129"/>
    <mergeCell ref="B136:D136"/>
    <mergeCell ref="E69:H69"/>
    <mergeCell ref="E77:H77"/>
    <mergeCell ref="E84:H84"/>
    <mergeCell ref="E95:H95"/>
    <mergeCell ref="E108:H108"/>
    <mergeCell ref="B108:D108"/>
    <mergeCell ref="B115:D115"/>
    <mergeCell ref="B49:D49"/>
    <mergeCell ref="B41:D41"/>
    <mergeCell ref="B84:D84"/>
    <mergeCell ref="B56:D56"/>
    <mergeCell ref="B62:D62"/>
    <mergeCell ref="B69:D69"/>
    <mergeCell ref="B77:D77"/>
    <mergeCell ref="E20:H20"/>
    <mergeCell ref="I16:I18"/>
    <mergeCell ref="A18:D18"/>
    <mergeCell ref="E16:G16"/>
    <mergeCell ref="B19:D19"/>
  </mergeCells>
  <printOptions horizontalCentered="1" verticalCentered="1"/>
  <pageMargins left="0.393700787401575" right="0.393700787401575" top="0.433070866141732" bottom="0.433070866141732" header="0.275590551181102" footer="0.196850393700787"/>
  <pageSetup fitToHeight="4" horizontalDpi="600" verticalDpi="600" orientation="landscape" paperSize="9" scale="65" r:id="rId1"/>
  <headerFooter alignWithMargins="0">
    <oddHeader>&amp;R&amp;11(Draft: May 2008)</oddHeader>
    <oddFooter>&amp;C&amp;12© Scorecard for Corporate Governance of Bulgaria (according to the Bulgarian National Code of Corporate Governance 2007)
Page &amp;P of 5</oddFooter>
  </headerFooter>
  <rowBreaks count="3" manualBreakCount="3">
    <brk id="40" max="13" man="1"/>
    <brk id="60" max="13" man="1"/>
    <brk id="10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T55"/>
  <sheetViews>
    <sheetView zoomScale="75" zoomScaleNormal="75" zoomScalePageLayoutView="0" workbookViewId="0" topLeftCell="A31">
      <selection activeCell="H50" sqref="H50"/>
    </sheetView>
  </sheetViews>
  <sheetFormatPr defaultColWidth="9.140625" defaultRowHeight="12.75"/>
  <cols>
    <col min="1" max="1" width="0.85546875" style="0" customWidth="1"/>
    <col min="2" max="2" width="1.28515625" style="0" customWidth="1"/>
    <col min="3" max="3" width="17.28125" style="0" customWidth="1"/>
    <col min="4" max="5" width="11.7109375" style="0" customWidth="1"/>
    <col min="7" max="7" width="1.28515625" style="0" customWidth="1"/>
    <col min="8" max="8" width="18.421875" style="0" customWidth="1"/>
    <col min="9" max="10" width="11.7109375" style="0" customWidth="1"/>
    <col min="12" max="12" width="1.28515625" style="0" customWidth="1"/>
    <col min="13" max="13" width="17.8515625" style="0" customWidth="1"/>
    <col min="14" max="15" width="11.7109375" style="0" customWidth="1"/>
    <col min="18" max="18" width="15.8515625" style="0" customWidth="1"/>
  </cols>
  <sheetData>
    <row r="1" spans="3:20" s="5" customFormat="1" ht="33.75">
      <c r="C1" s="143" t="s">
        <v>50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Q1" s="201"/>
      <c r="R1" s="201"/>
      <c r="S1" s="201"/>
      <c r="T1" s="201"/>
    </row>
    <row r="2" spans="2:20" s="5" customFormat="1" ht="33.75">
      <c r="B2" s="6"/>
      <c r="C2" s="258" t="s">
        <v>116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Q2" s="201"/>
      <c r="R2" s="201"/>
      <c r="S2" s="201"/>
      <c r="T2" s="201"/>
    </row>
    <row r="3" spans="2:20" s="3" customFormat="1" ht="23.25" customHeight="1">
      <c r="B3" s="8"/>
      <c r="C3" s="259" t="s">
        <v>53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"/>
      <c r="Q3" s="202"/>
      <c r="R3" s="202"/>
      <c r="S3" s="202"/>
      <c r="T3" s="202"/>
    </row>
    <row r="4" spans="3:20" s="8" customFormat="1" ht="14.25" customHeight="1" thickBot="1">
      <c r="C4" s="133"/>
      <c r="D4" s="133"/>
      <c r="E4" s="133"/>
      <c r="F4" s="133"/>
      <c r="G4" s="133"/>
      <c r="H4" s="134"/>
      <c r="I4" s="134"/>
      <c r="J4" s="133"/>
      <c r="K4" s="135"/>
      <c r="L4" s="136"/>
      <c r="M4" s="133"/>
      <c r="N4" s="137"/>
      <c r="O4" s="136"/>
      <c r="P4" s="9"/>
      <c r="Q4" s="204"/>
      <c r="R4" s="204"/>
      <c r="S4" s="204"/>
      <c r="T4" s="204"/>
    </row>
    <row r="5" spans="7:20" s="8" customFormat="1" ht="24" customHeight="1" thickBot="1">
      <c r="G5" s="237" t="s">
        <v>118</v>
      </c>
      <c r="H5" s="238"/>
      <c r="I5" s="238"/>
      <c r="J5" s="239"/>
      <c r="P5" s="9"/>
      <c r="Q5" s="20"/>
      <c r="R5" s="20"/>
      <c r="S5" s="20"/>
      <c r="T5" s="20"/>
    </row>
    <row r="6" spans="2:20" s="7" customFormat="1" ht="33" customHeight="1">
      <c r="B6" s="35"/>
      <c r="C6" s="238" t="s">
        <v>117</v>
      </c>
      <c r="D6" s="238"/>
      <c r="E6" s="239"/>
      <c r="G6" s="240"/>
      <c r="H6" s="241"/>
      <c r="I6" s="241"/>
      <c r="J6" s="242"/>
      <c r="L6" s="237" t="s">
        <v>119</v>
      </c>
      <c r="M6" s="238"/>
      <c r="N6" s="238"/>
      <c r="O6" s="239"/>
      <c r="Q6" s="203"/>
      <c r="R6" s="203"/>
      <c r="S6" s="203"/>
      <c r="T6" s="203"/>
    </row>
    <row r="7" spans="2:20" s="7" customFormat="1" ht="34.5" customHeight="1">
      <c r="B7" s="24"/>
      <c r="C7" s="241"/>
      <c r="D7" s="241"/>
      <c r="E7" s="242"/>
      <c r="G7" s="11"/>
      <c r="H7" s="10"/>
      <c r="I7" s="12" t="s">
        <v>125</v>
      </c>
      <c r="J7" s="13"/>
      <c r="L7" s="240"/>
      <c r="M7" s="241"/>
      <c r="N7" s="241"/>
      <c r="O7" s="242"/>
      <c r="Q7" s="203"/>
      <c r="R7" s="203"/>
      <c r="S7" s="203"/>
      <c r="T7" s="203"/>
    </row>
    <row r="8" spans="2:20" s="7" customFormat="1" ht="15">
      <c r="B8" s="11"/>
      <c r="C8" s="10"/>
      <c r="D8" s="12" t="s">
        <v>125</v>
      </c>
      <c r="E8" s="13"/>
      <c r="G8" s="11"/>
      <c r="H8" s="9" t="s">
        <v>129</v>
      </c>
      <c r="I8" s="14">
        <f>Scorecard!I20</f>
        <v>0.1</v>
      </c>
      <c r="J8" s="15"/>
      <c r="L8" s="11"/>
      <c r="M8" s="10"/>
      <c r="N8" s="12" t="s">
        <v>125</v>
      </c>
      <c r="O8" s="13"/>
      <c r="Q8" s="196"/>
      <c r="R8" s="196"/>
      <c r="S8" s="197"/>
      <c r="T8" s="197"/>
    </row>
    <row r="9" spans="2:20" s="7" customFormat="1" ht="15">
      <c r="B9" s="11"/>
      <c r="C9" s="9" t="s">
        <v>129</v>
      </c>
      <c r="D9" s="14">
        <f>Scorecard!I31</f>
        <v>0.2</v>
      </c>
      <c r="E9" s="15"/>
      <c r="G9" s="11"/>
      <c r="H9" s="196" t="s">
        <v>130</v>
      </c>
      <c r="I9" s="22">
        <f>Scorecard!I29</f>
        <v>0.9999999999999999</v>
      </c>
      <c r="J9" s="157"/>
      <c r="L9" s="11"/>
      <c r="M9" s="9" t="s">
        <v>129</v>
      </c>
      <c r="N9" s="14">
        <f>Scorecard!I41</f>
        <v>0.1</v>
      </c>
      <c r="O9" s="15"/>
      <c r="Q9" s="196"/>
      <c r="R9" s="20"/>
      <c r="S9" s="198"/>
      <c r="T9" s="198"/>
    </row>
    <row r="10" spans="2:18" s="7" customFormat="1" ht="15" customHeight="1" thickBot="1">
      <c r="B10" s="19"/>
      <c r="C10" s="196" t="s">
        <v>130</v>
      </c>
      <c r="D10" s="22">
        <f>Scorecard!I38</f>
        <v>0.7000000000000001</v>
      </c>
      <c r="E10" s="23"/>
      <c r="G10" s="16"/>
      <c r="H10" s="17"/>
      <c r="I10" s="17"/>
      <c r="J10" s="18"/>
      <c r="L10" s="11"/>
      <c r="M10" s="196" t="s">
        <v>130</v>
      </c>
      <c r="N10" s="22">
        <f>Scorecard!I47</f>
        <v>0</v>
      </c>
      <c r="O10" s="23"/>
      <c r="Q10" s="196"/>
      <c r="R10" s="20"/>
    </row>
    <row r="11" spans="2:20" s="7" customFormat="1" ht="23.25" customHeight="1" thickBot="1">
      <c r="B11" s="16"/>
      <c r="C11" s="17"/>
      <c r="D11" s="17"/>
      <c r="E11" s="18"/>
      <c r="L11" s="16"/>
      <c r="M11" s="17"/>
      <c r="N11" s="17"/>
      <c r="O11" s="18"/>
      <c r="Q11" s="196"/>
      <c r="R11" s="196"/>
      <c r="S11" s="196"/>
      <c r="T11" s="196"/>
    </row>
    <row r="12" spans="7:20" s="7" customFormat="1" ht="13.5" thickBot="1">
      <c r="G12" s="10"/>
      <c r="H12" s="10"/>
      <c r="I12" s="10"/>
      <c r="J12" s="10"/>
      <c r="Q12" s="196"/>
      <c r="R12" s="196"/>
      <c r="S12" s="196"/>
      <c r="T12" s="196"/>
    </row>
    <row r="13" spans="7:20" s="7" customFormat="1" ht="14.25" thickBot="1" thickTop="1">
      <c r="G13" s="31"/>
      <c r="H13" s="32"/>
      <c r="I13" s="32"/>
      <c r="J13" s="33"/>
      <c r="Q13" s="196"/>
      <c r="R13" s="196"/>
      <c r="S13" s="196"/>
      <c r="T13" s="196"/>
    </row>
    <row r="14" spans="2:20" s="21" customFormat="1" ht="18">
      <c r="B14" s="37"/>
      <c r="C14" s="250" t="s">
        <v>123</v>
      </c>
      <c r="D14" s="250"/>
      <c r="E14" s="251"/>
      <c r="G14" s="255" t="s">
        <v>124</v>
      </c>
      <c r="H14" s="256"/>
      <c r="I14" s="256"/>
      <c r="J14" s="257"/>
      <c r="L14" s="237" t="s">
        <v>120</v>
      </c>
      <c r="M14" s="238"/>
      <c r="N14" s="238"/>
      <c r="O14" s="239"/>
      <c r="Q14" s="203"/>
      <c r="R14" s="203"/>
      <c r="S14" s="203"/>
      <c r="T14" s="203"/>
    </row>
    <row r="15" spans="2:20" s="7" customFormat="1" ht="42.75" customHeight="1">
      <c r="B15" s="36"/>
      <c r="C15" s="253"/>
      <c r="D15" s="253"/>
      <c r="E15" s="254"/>
      <c r="G15" s="255"/>
      <c r="H15" s="256"/>
      <c r="I15" s="256"/>
      <c r="J15" s="257"/>
      <c r="L15" s="240"/>
      <c r="M15" s="241"/>
      <c r="N15" s="241"/>
      <c r="O15" s="242"/>
      <c r="Q15" s="203"/>
      <c r="R15" s="203"/>
      <c r="S15" s="203"/>
      <c r="T15" s="203"/>
    </row>
    <row r="16" spans="2:20" s="7" customFormat="1" ht="15.75" customHeight="1">
      <c r="B16" s="11"/>
      <c r="C16" s="10"/>
      <c r="D16" s="12" t="s">
        <v>125</v>
      </c>
      <c r="E16" s="13"/>
      <c r="G16" s="25"/>
      <c r="H16" s="12" t="s">
        <v>125</v>
      </c>
      <c r="I16" s="4"/>
      <c r="J16" s="26"/>
      <c r="L16" s="11"/>
      <c r="M16" s="10"/>
      <c r="N16" s="12" t="s">
        <v>125</v>
      </c>
      <c r="O16" s="13"/>
      <c r="Q16" s="196"/>
      <c r="R16" s="196"/>
      <c r="S16" s="197"/>
      <c r="T16" s="197"/>
    </row>
    <row r="17" spans="2:20" s="7" customFormat="1" ht="20.25" customHeight="1">
      <c r="B17" s="11"/>
      <c r="C17" s="9" t="s">
        <v>129</v>
      </c>
      <c r="D17" s="14">
        <f>Scorecard!I95</f>
        <v>0.2</v>
      </c>
      <c r="E17" s="15"/>
      <c r="G17" s="25"/>
      <c r="H17" s="14"/>
      <c r="I17" s="9"/>
      <c r="J17" s="27"/>
      <c r="L17" s="11"/>
      <c r="M17" s="9" t="s">
        <v>129</v>
      </c>
      <c r="N17" s="14">
        <f>Scorecard!I49</f>
        <v>0.1</v>
      </c>
      <c r="O17" s="15"/>
      <c r="Q17" s="196"/>
      <c r="T17" s="198"/>
    </row>
    <row r="18" spans="2:18" s="7" customFormat="1" ht="15">
      <c r="B18" s="19"/>
      <c r="C18" s="196" t="s">
        <v>130</v>
      </c>
      <c r="D18" s="22">
        <f>Scorecard!I106</f>
        <v>1</v>
      </c>
      <c r="E18" s="158"/>
      <c r="G18" s="25"/>
      <c r="H18" s="22">
        <f>Scorecard!I117</f>
        <v>0.64</v>
      </c>
      <c r="I18" s="9"/>
      <c r="J18" s="156"/>
      <c r="L18" s="11"/>
      <c r="M18" s="196" t="s">
        <v>130</v>
      </c>
      <c r="N18" s="22">
        <f>Scorecard!I54</f>
        <v>0</v>
      </c>
      <c r="O18" s="23"/>
      <c r="Q18" s="196"/>
      <c r="R18" s="20"/>
    </row>
    <row r="19" spans="2:20" s="7" customFormat="1" ht="20.25" customHeight="1" thickBot="1">
      <c r="B19" s="16"/>
      <c r="C19" s="17"/>
      <c r="D19" s="17"/>
      <c r="E19" s="18"/>
      <c r="G19" s="25"/>
      <c r="H19" s="10"/>
      <c r="I19" s="10"/>
      <c r="J19" s="34"/>
      <c r="L19" s="16"/>
      <c r="M19" s="17"/>
      <c r="N19" s="17"/>
      <c r="O19" s="18"/>
      <c r="Q19" s="196"/>
      <c r="R19" s="196"/>
      <c r="S19" s="196"/>
      <c r="T19" s="196"/>
    </row>
    <row r="20" spans="7:20" s="7" customFormat="1" ht="13.5" thickBot="1">
      <c r="G20" s="28"/>
      <c r="H20" s="29"/>
      <c r="I20" s="29"/>
      <c r="J20" s="30"/>
      <c r="Q20" s="196"/>
      <c r="R20" s="196"/>
      <c r="S20" s="196"/>
      <c r="T20" s="196"/>
    </row>
    <row r="21" spans="17:20" s="7" customFormat="1" ht="15" customHeight="1" thickBot="1" thickTop="1">
      <c r="Q21" s="196"/>
      <c r="R21" s="196"/>
      <c r="S21" s="196"/>
      <c r="T21" s="196"/>
    </row>
    <row r="22" spans="2:20" s="7" customFormat="1" ht="15.75" customHeight="1">
      <c r="B22" s="37"/>
      <c r="C22" s="238" t="s">
        <v>122</v>
      </c>
      <c r="D22" s="238"/>
      <c r="E22" s="239"/>
      <c r="G22" s="10"/>
      <c r="J22" s="10"/>
      <c r="L22" s="237" t="s">
        <v>121</v>
      </c>
      <c r="M22" s="238"/>
      <c r="N22" s="238"/>
      <c r="O22" s="239"/>
      <c r="Q22" s="203"/>
      <c r="R22" s="203"/>
      <c r="S22" s="203"/>
      <c r="T22" s="203"/>
    </row>
    <row r="23" spans="2:20" s="7" customFormat="1" ht="36" customHeight="1">
      <c r="B23" s="38"/>
      <c r="C23" s="241"/>
      <c r="D23" s="241"/>
      <c r="E23" s="242"/>
      <c r="G23" s="10"/>
      <c r="J23" s="10"/>
      <c r="L23" s="240"/>
      <c r="M23" s="241"/>
      <c r="N23" s="241"/>
      <c r="O23" s="242"/>
      <c r="Q23" s="203"/>
      <c r="R23" s="203"/>
      <c r="S23" s="203"/>
      <c r="T23" s="203"/>
    </row>
    <row r="24" spans="2:20" s="7" customFormat="1" ht="12.75">
      <c r="B24" s="11"/>
      <c r="C24" s="10"/>
      <c r="D24" s="12" t="s">
        <v>125</v>
      </c>
      <c r="E24" s="13"/>
      <c r="G24" s="10"/>
      <c r="J24" s="10"/>
      <c r="L24" s="11"/>
      <c r="M24" s="10"/>
      <c r="N24" s="12" t="s">
        <v>125</v>
      </c>
      <c r="O24" s="13"/>
      <c r="Q24" s="196"/>
      <c r="R24" s="196"/>
      <c r="S24" s="197"/>
      <c r="T24" s="197"/>
    </row>
    <row r="25" spans="2:20" s="7" customFormat="1" ht="15">
      <c r="B25" s="11"/>
      <c r="C25" s="9" t="s">
        <v>129</v>
      </c>
      <c r="D25" s="14">
        <f>Scorecard!I108</f>
        <v>0.2</v>
      </c>
      <c r="E25" s="15"/>
      <c r="G25" s="10"/>
      <c r="J25" s="10"/>
      <c r="L25" s="11"/>
      <c r="M25" s="9" t="s">
        <v>129</v>
      </c>
      <c r="N25" s="14">
        <f>Scorecard!I56</f>
        <v>0.1</v>
      </c>
      <c r="O25" s="15"/>
      <c r="Q25" s="196"/>
      <c r="R25" s="20"/>
      <c r="S25" s="198"/>
      <c r="T25" s="198"/>
    </row>
    <row r="26" spans="2:18" s="7" customFormat="1" ht="15">
      <c r="B26" s="11"/>
      <c r="C26" s="196" t="s">
        <v>130</v>
      </c>
      <c r="D26" s="22">
        <f>Scorecard!I114</f>
        <v>1</v>
      </c>
      <c r="E26" s="23"/>
      <c r="G26" s="10"/>
      <c r="J26" s="10"/>
      <c r="L26" s="11"/>
      <c r="M26" s="196" t="s">
        <v>130</v>
      </c>
      <c r="N26" s="22">
        <f>Scorecard!I67</f>
        <v>0</v>
      </c>
      <c r="O26" s="23"/>
      <c r="Q26" s="196"/>
      <c r="R26" s="20"/>
    </row>
    <row r="27" spans="2:20" s="7" customFormat="1" ht="21" customHeight="1" thickBot="1">
      <c r="B27" s="16"/>
      <c r="C27" s="17"/>
      <c r="D27" s="17"/>
      <c r="E27" s="18"/>
      <c r="G27" s="10"/>
      <c r="H27" s="10"/>
      <c r="I27" s="10"/>
      <c r="J27" s="10"/>
      <c r="L27" s="16"/>
      <c r="M27" s="17"/>
      <c r="N27" s="17"/>
      <c r="O27" s="18"/>
      <c r="Q27" s="196"/>
      <c r="R27" s="196"/>
      <c r="S27" s="196"/>
      <c r="T27" s="196"/>
    </row>
    <row r="28" spans="7:20" ht="12.75">
      <c r="G28" s="1"/>
      <c r="H28" s="1"/>
      <c r="I28" s="1"/>
      <c r="J28" s="1"/>
      <c r="L28" s="1"/>
      <c r="O28" s="1"/>
      <c r="Q28" s="199"/>
      <c r="R28" s="199"/>
      <c r="S28" s="199"/>
      <c r="T28" s="199"/>
    </row>
    <row r="29" spans="3:20" ht="36.75" customHeight="1">
      <c r="C29" s="235" t="s">
        <v>52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199"/>
      <c r="R29" s="199"/>
      <c r="S29" s="199"/>
      <c r="T29" s="199"/>
    </row>
    <row r="30" spans="3:16" ht="26.25">
      <c r="C30" s="236" t="s">
        <v>131</v>
      </c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</row>
    <row r="31" ht="22.5" customHeight="1" thickBot="1"/>
    <row r="32" spans="3:11" ht="27" customHeight="1" thickBot="1">
      <c r="C32" s="8"/>
      <c r="D32" s="8"/>
      <c r="E32" s="8"/>
      <c r="F32" s="8"/>
      <c r="G32" s="237" t="s">
        <v>118</v>
      </c>
      <c r="H32" s="238"/>
      <c r="I32" s="238"/>
      <c r="J32" s="239"/>
      <c r="K32" s="8"/>
    </row>
    <row r="33" spans="3:16" ht="35.25" customHeight="1">
      <c r="C33" s="237" t="s">
        <v>117</v>
      </c>
      <c r="D33" s="238"/>
      <c r="E33" s="239"/>
      <c r="F33" s="7"/>
      <c r="G33" s="240"/>
      <c r="H33" s="241"/>
      <c r="I33" s="241"/>
      <c r="J33" s="242"/>
      <c r="K33" s="7"/>
      <c r="M33" s="243" t="s">
        <v>127</v>
      </c>
      <c r="N33" s="244"/>
      <c r="O33" s="244"/>
      <c r="P33" s="245"/>
    </row>
    <row r="34" spans="3:16" ht="41.25" customHeight="1">
      <c r="C34" s="240"/>
      <c r="D34" s="241"/>
      <c r="E34" s="242"/>
      <c r="F34" s="7"/>
      <c r="G34" s="11"/>
      <c r="H34" s="10"/>
      <c r="I34" s="12" t="s">
        <v>125</v>
      </c>
      <c r="J34" s="13"/>
      <c r="K34" s="7"/>
      <c r="M34" s="246"/>
      <c r="N34" s="247"/>
      <c r="O34" s="247"/>
      <c r="P34" s="248"/>
    </row>
    <row r="35" spans="3:16" ht="15">
      <c r="C35" s="11"/>
      <c r="D35" s="12" t="s">
        <v>125</v>
      </c>
      <c r="E35" s="13"/>
      <c r="F35" s="7"/>
      <c r="G35" s="11"/>
      <c r="H35" s="9" t="s">
        <v>129</v>
      </c>
      <c r="I35" s="14">
        <f>Scorecard!I20</f>
        <v>0.1</v>
      </c>
      <c r="J35" s="15"/>
      <c r="K35" s="7"/>
      <c r="M35" s="186"/>
      <c r="N35" s="187" t="s">
        <v>125</v>
      </c>
      <c r="O35" s="210"/>
      <c r="P35" s="188"/>
    </row>
    <row r="36" spans="3:16" ht="15">
      <c r="C36" s="200" t="s">
        <v>129</v>
      </c>
      <c r="D36" s="14">
        <f>Scorecard!I31</f>
        <v>0.2</v>
      </c>
      <c r="E36" s="15"/>
      <c r="F36" s="7"/>
      <c r="G36" s="11"/>
      <c r="H36" s="196" t="s">
        <v>130</v>
      </c>
      <c r="I36" s="22">
        <f>Scorecard!I56</f>
        <v>0.1</v>
      </c>
      <c r="J36" s="157"/>
      <c r="K36" s="7"/>
      <c r="M36" s="211" t="s">
        <v>129</v>
      </c>
      <c r="N36" s="189">
        <f>Scorecard!I69</f>
        <v>0.1</v>
      </c>
      <c r="O36" s="210"/>
      <c r="P36" s="190"/>
    </row>
    <row r="37" spans="3:16" ht="15.75" thickBot="1">
      <c r="C37" s="19" t="s">
        <v>130</v>
      </c>
      <c r="D37" s="22">
        <f>Scorecard!I65</f>
        <v>0</v>
      </c>
      <c r="E37" s="23"/>
      <c r="F37" s="7"/>
      <c r="G37" s="16"/>
      <c r="H37" s="17"/>
      <c r="I37" s="17"/>
      <c r="J37" s="18"/>
      <c r="K37" s="7"/>
      <c r="M37" s="186" t="s">
        <v>130</v>
      </c>
      <c r="N37" s="191">
        <f>Scorecard!J74</f>
        <v>0</v>
      </c>
      <c r="O37" s="210"/>
      <c r="P37" s="213"/>
    </row>
    <row r="38" spans="3:16" ht="13.5" thickBot="1">
      <c r="C38" s="16"/>
      <c r="D38" s="17"/>
      <c r="E38" s="18"/>
      <c r="F38" s="7"/>
      <c r="G38" s="7"/>
      <c r="H38" s="7"/>
      <c r="I38" s="7"/>
      <c r="J38" s="7"/>
      <c r="K38" s="7"/>
      <c r="M38" s="192"/>
      <c r="N38" s="193"/>
      <c r="O38" s="193"/>
      <c r="P38" s="194"/>
    </row>
    <row r="39" spans="3:16" ht="13.5" thickBot="1">
      <c r="C39" s="7"/>
      <c r="D39" s="7"/>
      <c r="E39" s="7"/>
      <c r="F39" s="7"/>
      <c r="G39" s="10"/>
      <c r="H39" s="10"/>
      <c r="I39" s="10"/>
      <c r="J39" s="10"/>
      <c r="K39" s="7"/>
      <c r="M39" s="21"/>
      <c r="N39" s="21"/>
      <c r="O39" s="21"/>
      <c r="P39" s="21"/>
    </row>
    <row r="40" spans="3:16" ht="14.25" thickBot="1" thickTop="1">
      <c r="C40" s="7"/>
      <c r="D40" s="7"/>
      <c r="E40" s="7"/>
      <c r="F40" s="7"/>
      <c r="G40" s="31"/>
      <c r="H40" s="32"/>
      <c r="I40" s="32"/>
      <c r="J40" s="33"/>
      <c r="K40" s="7"/>
      <c r="M40" s="21"/>
      <c r="N40" s="21"/>
      <c r="O40" s="21"/>
      <c r="P40" s="21"/>
    </row>
    <row r="41" spans="3:16" ht="12.75" customHeight="1">
      <c r="C41" s="249" t="s">
        <v>123</v>
      </c>
      <c r="D41" s="250"/>
      <c r="E41" s="251"/>
      <c r="F41" s="21"/>
      <c r="G41" s="255" t="s">
        <v>124</v>
      </c>
      <c r="H41" s="256"/>
      <c r="I41" s="256"/>
      <c r="J41" s="257"/>
      <c r="K41" s="21"/>
      <c r="M41" s="243" t="s">
        <v>126</v>
      </c>
      <c r="N41" s="244"/>
      <c r="O41" s="244"/>
      <c r="P41" s="245"/>
    </row>
    <row r="42" spans="3:16" ht="49.5" customHeight="1">
      <c r="C42" s="252"/>
      <c r="D42" s="253"/>
      <c r="E42" s="254"/>
      <c r="F42" s="7"/>
      <c r="G42" s="255"/>
      <c r="H42" s="256"/>
      <c r="I42" s="256"/>
      <c r="J42" s="257"/>
      <c r="K42" s="7"/>
      <c r="M42" s="246"/>
      <c r="N42" s="247"/>
      <c r="O42" s="247"/>
      <c r="P42" s="248"/>
    </row>
    <row r="43" spans="3:16" ht="15">
      <c r="C43" s="11"/>
      <c r="D43" s="12" t="s">
        <v>125</v>
      </c>
      <c r="E43" s="13"/>
      <c r="F43" s="7"/>
      <c r="G43" s="25"/>
      <c r="H43" s="12" t="s">
        <v>125</v>
      </c>
      <c r="I43" s="4"/>
      <c r="J43" s="26"/>
      <c r="K43" s="7"/>
      <c r="M43" s="186"/>
      <c r="N43" s="187" t="s">
        <v>125</v>
      </c>
      <c r="O43" s="210"/>
      <c r="P43" s="188"/>
    </row>
    <row r="44" spans="3:16" ht="15">
      <c r="C44" s="200" t="s">
        <v>129</v>
      </c>
      <c r="D44" s="14">
        <f>Scorecard!I95</f>
        <v>0.2</v>
      </c>
      <c r="E44" s="15"/>
      <c r="F44" s="7"/>
      <c r="G44" s="25"/>
      <c r="H44" s="14"/>
      <c r="I44" s="9"/>
      <c r="J44" s="27"/>
      <c r="K44" s="7"/>
      <c r="M44" s="211" t="s">
        <v>129</v>
      </c>
      <c r="N44" s="189">
        <f>Scorecard!I77</f>
        <v>0.1</v>
      </c>
      <c r="O44" s="210"/>
      <c r="P44" s="190"/>
    </row>
    <row r="45" spans="3:16" ht="15">
      <c r="C45" s="19" t="s">
        <v>130</v>
      </c>
      <c r="D45" s="22">
        <f>Scorecard!I133</f>
        <v>0</v>
      </c>
      <c r="E45" s="158"/>
      <c r="F45" s="7"/>
      <c r="G45" s="25"/>
      <c r="H45" s="22">
        <f>Scorecard!I117</f>
        <v>0.64</v>
      </c>
      <c r="I45" s="9"/>
      <c r="J45" s="212"/>
      <c r="K45" s="7"/>
      <c r="M45" s="186" t="s">
        <v>130</v>
      </c>
      <c r="N45" s="191">
        <f>Scorecard!J81</f>
        <v>0</v>
      </c>
      <c r="O45" s="210"/>
      <c r="P45" s="213"/>
    </row>
    <row r="46" spans="3:16" ht="30.75" customHeight="1" thickBot="1">
      <c r="C46" s="16"/>
      <c r="D46" s="17"/>
      <c r="E46" s="18"/>
      <c r="F46" s="7"/>
      <c r="G46" s="25"/>
      <c r="H46" s="10"/>
      <c r="I46" s="10"/>
      <c r="J46" s="34"/>
      <c r="K46" s="7"/>
      <c r="M46" s="192"/>
      <c r="N46" s="193"/>
      <c r="O46" s="193"/>
      <c r="P46" s="194"/>
    </row>
    <row r="47" spans="3:16" ht="13.5" thickBot="1">
      <c r="C47" s="7"/>
      <c r="D47" s="7"/>
      <c r="E47" s="7"/>
      <c r="F47" s="7"/>
      <c r="G47" s="28"/>
      <c r="H47" s="29"/>
      <c r="I47" s="29"/>
      <c r="J47" s="30"/>
      <c r="K47" s="7"/>
      <c r="M47" s="21"/>
      <c r="N47" s="21"/>
      <c r="O47" s="21"/>
      <c r="P47" s="21"/>
    </row>
    <row r="48" spans="3:16" ht="14.25" thickBot="1" thickTop="1">
      <c r="C48" s="7"/>
      <c r="D48" s="7"/>
      <c r="E48" s="7"/>
      <c r="F48" s="7"/>
      <c r="G48" s="7"/>
      <c r="H48" s="7"/>
      <c r="I48" s="7"/>
      <c r="J48" s="7"/>
      <c r="K48" s="7"/>
      <c r="M48" s="21"/>
      <c r="N48" s="21"/>
      <c r="O48" s="21"/>
      <c r="P48" s="21"/>
    </row>
    <row r="49" spans="3:16" ht="12.75" customHeight="1">
      <c r="C49" s="237" t="s">
        <v>122</v>
      </c>
      <c r="D49" s="238"/>
      <c r="E49" s="239"/>
      <c r="F49" s="7"/>
      <c r="G49" s="10"/>
      <c r="H49" s="7"/>
      <c r="I49" s="7"/>
      <c r="J49" s="10"/>
      <c r="K49" s="7"/>
      <c r="M49" s="243" t="s">
        <v>128</v>
      </c>
      <c r="N49" s="244"/>
      <c r="O49" s="244"/>
      <c r="P49" s="245"/>
    </row>
    <row r="50" spans="3:16" ht="12.75" customHeight="1">
      <c r="C50" s="240"/>
      <c r="D50" s="241"/>
      <c r="E50" s="242"/>
      <c r="F50" s="7"/>
      <c r="G50" s="10"/>
      <c r="H50" s="7"/>
      <c r="I50" s="7"/>
      <c r="J50" s="10"/>
      <c r="K50" s="7"/>
      <c r="M50" s="246"/>
      <c r="N50" s="247"/>
      <c r="O50" s="247"/>
      <c r="P50" s="248"/>
    </row>
    <row r="51" spans="3:16" ht="12.75">
      <c r="C51" s="11"/>
      <c r="D51" s="12" t="s">
        <v>125</v>
      </c>
      <c r="E51" s="13"/>
      <c r="F51" s="7"/>
      <c r="G51" s="10"/>
      <c r="H51" s="7"/>
      <c r="I51" s="7"/>
      <c r="J51" s="10"/>
      <c r="K51" s="7"/>
      <c r="M51" s="186"/>
      <c r="N51" s="187" t="s">
        <v>125</v>
      </c>
      <c r="O51" s="210"/>
      <c r="P51" s="188"/>
    </row>
    <row r="52" spans="3:16" ht="23.25" customHeight="1">
      <c r="C52" s="200" t="s">
        <v>129</v>
      </c>
      <c r="D52" s="14">
        <f>Scorecard!I108</f>
        <v>0.2</v>
      </c>
      <c r="E52" s="15"/>
      <c r="F52" s="7"/>
      <c r="G52" s="10"/>
      <c r="H52" s="7"/>
      <c r="I52" s="7"/>
      <c r="J52" s="10"/>
      <c r="K52" s="7"/>
      <c r="M52" s="211" t="s">
        <v>129</v>
      </c>
      <c r="N52" s="189">
        <f>Scorecard!I84</f>
        <v>0.1</v>
      </c>
      <c r="O52" s="210"/>
      <c r="P52" s="190"/>
    </row>
    <row r="53" spans="3:16" ht="15">
      <c r="C53" s="19" t="s">
        <v>130</v>
      </c>
      <c r="D53" s="22">
        <f>Scorecard!I141</f>
        <v>0</v>
      </c>
      <c r="E53" s="23"/>
      <c r="F53" s="7"/>
      <c r="G53" s="10"/>
      <c r="H53" s="7"/>
      <c r="I53" s="7"/>
      <c r="J53" s="10"/>
      <c r="K53" s="7"/>
      <c r="M53" s="186" t="s">
        <v>130</v>
      </c>
      <c r="N53" s="191">
        <f>Scorecard!J94</f>
        <v>0</v>
      </c>
      <c r="O53" s="210"/>
      <c r="P53" s="213"/>
    </row>
    <row r="54" spans="3:16" ht="43.5" customHeight="1" thickBot="1">
      <c r="C54" s="16"/>
      <c r="D54" s="17"/>
      <c r="E54" s="18"/>
      <c r="F54" s="7"/>
      <c r="G54" s="10"/>
      <c r="H54" s="10"/>
      <c r="I54" s="10"/>
      <c r="J54" s="10"/>
      <c r="K54" s="7"/>
      <c r="M54" s="192"/>
      <c r="N54" s="193"/>
      <c r="O54" s="193"/>
      <c r="P54" s="194"/>
    </row>
    <row r="55" spans="7:10" ht="12.75">
      <c r="G55" s="1"/>
      <c r="H55" s="1"/>
      <c r="I55" s="1"/>
      <c r="J55" s="1"/>
    </row>
  </sheetData>
  <sheetProtection/>
  <mergeCells count="20">
    <mergeCell ref="C2:O2"/>
    <mergeCell ref="C3:O3"/>
    <mergeCell ref="C22:E23"/>
    <mergeCell ref="L22:O23"/>
    <mergeCell ref="L6:O7"/>
    <mergeCell ref="L14:O15"/>
    <mergeCell ref="G5:J6"/>
    <mergeCell ref="G14:J15"/>
    <mergeCell ref="C14:E15"/>
    <mergeCell ref="C6:E7"/>
    <mergeCell ref="C29:P29"/>
    <mergeCell ref="C30:P30"/>
    <mergeCell ref="C49:E50"/>
    <mergeCell ref="M33:P34"/>
    <mergeCell ref="M41:P42"/>
    <mergeCell ref="M49:P50"/>
    <mergeCell ref="G32:J33"/>
    <mergeCell ref="C33:E34"/>
    <mergeCell ref="C41:E42"/>
    <mergeCell ref="G41:J42"/>
  </mergeCells>
  <conditionalFormatting sqref="I9:J9 N18:O18 D10:E10 H18 J18 D26:E26 D18:E18 N10:O10 N26:O26 I36:J36 D37:E37 H45 D53:E53 D45:E45 N45 N37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1811023622047" right="0.28" top="0.3937007874015748" bottom="0.5905511811023623" header="0.31496062992125984" footer="0.11811023622047245"/>
  <pageSetup horizontalDpi="600" verticalDpi="600" orientation="landscape" paperSize="9" scale="90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Dr. Alexander Bassen</Manager>
  <Company>TU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Corporate Governance Scorecard</dc:subject>
  <dc:creator>Bassen/Böcking/Lositl/Strenger</dc:creator>
  <cp:keywords/>
  <dc:description/>
  <cp:lastModifiedBy>Miroslava Dimova</cp:lastModifiedBy>
  <cp:lastPrinted>2008-06-02T08:36:33Z</cp:lastPrinted>
  <dcterms:created xsi:type="dcterms:W3CDTF">2000-04-14T11:25:26Z</dcterms:created>
  <dcterms:modified xsi:type="dcterms:W3CDTF">2011-03-17T14:32:45Z</dcterms:modified>
  <cp:category/>
  <cp:version/>
  <cp:contentType/>
  <cp:contentStatus/>
</cp:coreProperties>
</file>