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592" tabRatio="881" activeTab="0"/>
  </bookViews>
  <sheets>
    <sheet name="statement of financial position" sheetId="1" r:id="rId1"/>
    <sheet name="statement of compr. income" sheetId="2" r:id="rId2"/>
    <sheet name="statement of cash flow" sheetId="3" r:id="rId3"/>
    <sheet name="statement of changes in equity" sheetId="4" r:id="rId4"/>
  </sheets>
  <definedNames>
    <definedName name="Excel_BuiltIn_Database">#REF!</definedName>
    <definedName name="_xlnm.Print_Area" localSheetId="1">'statement of compr. income'!$A$1:$I$38</definedName>
    <definedName name="_xlnm.Print_Area" localSheetId="0">'statement of financial position'!$A$1:$H$56</definedName>
    <definedName name="_xlnm.Print_Titles" localSheetId="1">'statement of compr. income'!$1:$3</definedName>
  </definedNames>
  <calcPr fullCalcOnLoad="1"/>
</workbook>
</file>

<file path=xl/sharedStrings.xml><?xml version="1.0" encoding="utf-8"?>
<sst xmlns="http://schemas.openxmlformats.org/spreadsheetml/2006/main" count="153" uniqueCount="110">
  <si>
    <t>BGN'000</t>
  </si>
  <si>
    <t xml:space="preserve"> BGN'000</t>
  </si>
  <si>
    <t>AKTIV PROPERTIES REIT</t>
  </si>
  <si>
    <t>ASSETS</t>
  </si>
  <si>
    <t>Note</t>
  </si>
  <si>
    <t>Investment property</t>
  </si>
  <si>
    <t>Total non-current assets</t>
  </si>
  <si>
    <t>Current assets</t>
  </si>
  <si>
    <t>Trade and other receivables</t>
  </si>
  <si>
    <t>Cash and cash equivalents</t>
  </si>
  <si>
    <t>Total current assets</t>
  </si>
  <si>
    <t>TOTAL ASSETS</t>
  </si>
  <si>
    <t>EQUITY AND LIABILITIES</t>
  </si>
  <si>
    <t>Capital and reserves</t>
  </si>
  <si>
    <t>Share capital</t>
  </si>
  <si>
    <t>Share premium</t>
  </si>
  <si>
    <t>Total equity</t>
  </si>
  <si>
    <t>LIABILITIES</t>
  </si>
  <si>
    <t>Non-current liabilities</t>
  </si>
  <si>
    <t>Total non-current liabilities</t>
  </si>
  <si>
    <t>Current liabilities</t>
  </si>
  <si>
    <t>Trade and other payables</t>
  </si>
  <si>
    <t>Total current liabilities</t>
  </si>
  <si>
    <t>TOTAL LIABILITIES</t>
  </si>
  <si>
    <t>TOTAL EQUITY AND LIABILITIES</t>
  </si>
  <si>
    <t>Dilyan Panev</t>
  </si>
  <si>
    <t>Krasimira Panayotova</t>
  </si>
  <si>
    <t>Cost for hired services</t>
  </si>
  <si>
    <t>Cost related to the personnel</t>
  </si>
  <si>
    <t>Financial costs</t>
  </si>
  <si>
    <t>Profit before taxation</t>
  </si>
  <si>
    <t>TOTAL COMPREHENSIVE INCOME FOR THE YEAR</t>
  </si>
  <si>
    <t>Other comprehensive income for the period, net of tax</t>
  </si>
  <si>
    <t>The enclosed Notes are an integral parts of this financial statement</t>
  </si>
  <si>
    <t>PROFIT FOR THE YEAR</t>
  </si>
  <si>
    <t xml:space="preserve">Other comprehensive income </t>
  </si>
  <si>
    <t>Cash flow from operating activities</t>
  </si>
  <si>
    <t>Net cash flow from operating activities</t>
  </si>
  <si>
    <t>Cash flows from investing activities</t>
  </si>
  <si>
    <t>Purchase of property, plant and equipment</t>
  </si>
  <si>
    <t>Net cash flow provided by/(used in) investing activities</t>
  </si>
  <si>
    <t>Cash flows from financial activities</t>
  </si>
  <si>
    <t>Net cash flow from financial activities</t>
  </si>
  <si>
    <t>Net (decrease)/increase of cash and cash equivalents</t>
  </si>
  <si>
    <t>Cash and cash equivalents at the start of the period</t>
  </si>
  <si>
    <t>Cash and cash equivalents at the end of the period</t>
  </si>
  <si>
    <t>Executive Director:</t>
  </si>
  <si>
    <t>Chief Accountant (prepared by):</t>
  </si>
  <si>
    <t>Retained earnings and losses</t>
  </si>
  <si>
    <t>Divident</t>
  </si>
  <si>
    <t>Profit(loss) fot the period</t>
  </si>
  <si>
    <t>Other changes</t>
  </si>
  <si>
    <t>Revaluated balance</t>
  </si>
  <si>
    <t>Other comprehensive income during the year</t>
  </si>
  <si>
    <t>Non-current assets</t>
  </si>
  <si>
    <t>Cost for consumables and raw materials</t>
  </si>
  <si>
    <t>Income tax expense</t>
  </si>
  <si>
    <t>Subsequent valuation of non-current assets</t>
  </si>
  <si>
    <t>Depreciation and amortization expence</t>
  </si>
  <si>
    <t>Discontinued operations</t>
  </si>
  <si>
    <t>including total comprehensive income from minority interest</t>
  </si>
  <si>
    <t>including minority interest</t>
  </si>
  <si>
    <t>Revenues from sales from continued operations</t>
  </si>
  <si>
    <t>Profit for the year from  continued operations</t>
  </si>
  <si>
    <t>Valuation reserves</t>
  </si>
  <si>
    <t>Accumulated  profit ( loss )</t>
  </si>
  <si>
    <t>Financial incomes</t>
  </si>
  <si>
    <t>Interests income</t>
  </si>
  <si>
    <t>Effect of acquisition of treasury shares</t>
  </si>
  <si>
    <t xml:space="preserve">Other incomes </t>
  </si>
  <si>
    <t>Net cash flow from Interest received/Interest paid</t>
  </si>
  <si>
    <t>Blocked cash as collateral of overdraft</t>
  </si>
  <si>
    <t>Payments under reverse acquisition of shares</t>
  </si>
  <si>
    <t>Other assets</t>
  </si>
  <si>
    <t xml:space="preserve">Assets in progress of construction </t>
  </si>
  <si>
    <t>Premium and common reserves</t>
  </si>
  <si>
    <t>Bank credit liabilities</t>
  </si>
  <si>
    <t>Withheld guarantees</t>
  </si>
  <si>
    <t>Personnel</t>
  </si>
  <si>
    <t>(+/-) VAT received/paid</t>
  </si>
  <si>
    <t>(+/-) other proceeds/(payments)</t>
  </si>
  <si>
    <t>Proceeds form Clients</t>
  </si>
  <si>
    <t>Municipality tax paid</t>
  </si>
  <si>
    <t>Loans received</t>
  </si>
  <si>
    <t>обикновено е част от търговските задължения</t>
  </si>
  <si>
    <t>Trade Payables</t>
  </si>
  <si>
    <t>-</t>
  </si>
  <si>
    <t>Contract liabilities</t>
  </si>
  <si>
    <t>Balance as of January 1, 2019</t>
  </si>
  <si>
    <t>Interest paid</t>
  </si>
  <si>
    <t>Repayment of borrowing</t>
  </si>
  <si>
    <t>Other expenses</t>
  </si>
  <si>
    <t>Book value of the materials sold</t>
  </si>
  <si>
    <t>Materials</t>
  </si>
  <si>
    <t>As of 31.12.2019</t>
  </si>
  <si>
    <t>Impairment of assets</t>
  </si>
  <si>
    <t>INTERIM  CONSOLIDATED STATEMENT OF FINANCIAL POSITION</t>
  </si>
  <si>
    <t>As of  31 March 2020</t>
  </si>
  <si>
    <t>As of 31.03.2020</t>
  </si>
  <si>
    <t>For the period ended March 31, 2020</t>
  </si>
  <si>
    <t>31.03.2020</t>
  </si>
  <si>
    <t>31.03.2019</t>
  </si>
  <si>
    <t>INTERIM CONSOLIDATED STATEMENT OF COMPREHENSIVE INCOME</t>
  </si>
  <si>
    <t xml:space="preserve">INTERIM CONSOLIDATED STATEMENT OF CASH FLOW </t>
  </si>
  <si>
    <t>Change of equity as of March 31, 2019</t>
  </si>
  <si>
    <t>Balance as of 31 March 2019</t>
  </si>
  <si>
    <t>Balance as of January 1, 2020</t>
  </si>
  <si>
    <t>Change of equity as of March 31, 2020</t>
  </si>
  <si>
    <t>Balance as of 31 March 2020</t>
  </si>
  <si>
    <t>INTERIM CONSOLIDATED STATEMENT OF CHANGES IN EQUITY</t>
  </si>
</sst>
</file>

<file path=xl/styles.xml><?xml version="1.0" encoding="utf-8"?>
<styleSheet xmlns="http://schemas.openxmlformats.org/spreadsheetml/2006/main">
  <numFmts count="5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_-;\-* #,##0_-;_-* &quot;-&quot;_-;_-@_-"/>
    <numFmt numFmtId="44" formatCode="_-* #,##0.00\ &quot; &quot;_-;\-* #,##0.00\ &quot; &quot;_-;_-* &quot;-&quot;??\ &quot; &quot;_-;_-@_-"/>
    <numFmt numFmtId="43" formatCode="_-* #,##0.00_-;\-* #,##0.00_-;_-* &quot;-&quot;??_-;_-@_-"/>
    <numFmt numFmtId="164" formatCode="_-* #,##0\ _ _-;\-* #,##0\ _ _-;_-* &quot;-&quot;\ _ _-;_-@_-"/>
    <numFmt numFmtId="165" formatCode="_-* #,##0.00\ _ _-;\-* #,##0.00\ _ _-;_-* &quot;-&quot;??\ _ _-;_-@_-"/>
    <numFmt numFmtId="166" formatCode="#,##0\ &quot;лв.&quot;;\-#,##0\ &quot;лв.&quot;"/>
    <numFmt numFmtId="167" formatCode="#,##0\ &quot;лв.&quot;;[Red]\-#,##0\ &quot;лв.&quot;"/>
    <numFmt numFmtId="168" formatCode="#,##0.00\ &quot;лв.&quot;;\-#,##0.00\ &quot;лв.&quot;"/>
    <numFmt numFmtId="169" formatCode="#,##0.00\ &quot;лв.&quot;;[Red]\-#,##0.00\ &quot;лв.&quot;"/>
    <numFmt numFmtId="170" formatCode="_-* #,##0\ &quot;лв.&quot;_-;\-* #,##0\ &quot;лв.&quot;_-;_-* &quot;-&quot;\ &quot;лв.&quot;_-;_-@_-"/>
    <numFmt numFmtId="171" formatCode="_-* #,##0\ _л_в_._-;\-* #,##0\ _л_в_._-;_-* &quot;-&quot;\ _л_в_._-;_-@_-"/>
    <numFmt numFmtId="172" formatCode="_-* #,##0.00\ &quot;лв.&quot;_-;\-* #,##0.00\ &quot;лв.&quot;_-;_-* &quot;-&quot;??\ &quot;лв.&quot;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$&quot;;\-#,##0\ &quot;$&quot;"/>
    <numFmt numFmtId="191" formatCode="#,##0\ &quot;$&quot;;[Red]\-#,##0\ &quot;$&quot;"/>
    <numFmt numFmtId="192" formatCode="#,##0.00\ &quot;$&quot;;\-#,##0.00\ &quot;$&quot;"/>
    <numFmt numFmtId="193" formatCode="#,##0.00\ &quot;$&quot;;[Red]\-#,##0.00\ &quot;$&quot;"/>
    <numFmt numFmtId="194" formatCode="_-* #,##0\ &quot;$&quot;_-;\-* #,##0\ &quot;$&quot;_-;_-* &quot;-&quot;\ &quot;$&quot;_-;_-@_-"/>
    <numFmt numFmtId="195" formatCode="_-* #,##0\ _$_-;\-* #,##0\ _$_-;_-* &quot;-&quot;\ _$_-;_-@_-"/>
    <numFmt numFmtId="196" formatCode="_-* #,##0.00\ &quot;$&quot;_-;\-* #,##0.00\ &quot;$&quot;_-;_-* &quot;-&quot;??\ &quot;$&quot;_-;_-@_-"/>
    <numFmt numFmtId="197" formatCode="_-* #,##0.00\ _$_-;\-* #,##0.00\ _$_-;_-* &quot;-&quot;??\ _$_-;_-@_-"/>
    <numFmt numFmtId="198" formatCode="_(* #,##0_);_(* \(#,##0\);_(* \-_);_(@_)"/>
    <numFmt numFmtId="199" formatCode="_(* #,##0.00_);_(* \(#,##0.00\);_(* \-??_);_(@_)"/>
    <numFmt numFmtId="200" formatCode="##0"/>
    <numFmt numFmtId="201" formatCode="#,##0;\(#,##0\)"/>
    <numFmt numFmtId="202" formatCode="d\ mmm\ yy"/>
    <numFmt numFmtId="203" formatCode="_(* #,##0_);_(* \(#,##0\);_(* \-??_);_(@_)"/>
    <numFmt numFmtId="204" formatCode="dd\.mm\.yyyy"/>
    <numFmt numFmtId="205" formatCode="[$-402]dd\ mmmm\ yyyy\ &quot;г.&quot;;@"/>
    <numFmt numFmtId="206" formatCode="[$-402]dd\ mmmm\ yyyy\ &quot;г.&quot;"/>
    <numFmt numFmtId="207" formatCode="yyyy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-F800]dddd\,\ mmmm\ dd\,\ yyyy"/>
    <numFmt numFmtId="213" formatCode="_-* #&quot; &quot;##0\ _л_в_-;\-* #&quot; &quot;##0\ _л_в_-;_-* &quot;-&quot;&quot; &quot;_л_в_-;_-@_-"/>
    <numFmt numFmtId="214" formatCode="#&quot; &quot;##0"/>
  </numFmts>
  <fonts count="49">
    <font>
      <sz val="10"/>
      <name val="Arial"/>
      <family val="2"/>
    </font>
    <font>
      <sz val="10"/>
      <name val="OpalB"/>
      <family val="0"/>
    </font>
    <font>
      <sz val="10"/>
      <name val="Hebar"/>
      <family val="0"/>
    </font>
    <font>
      <sz val="8"/>
      <name val="Arial"/>
      <family val="2"/>
    </font>
    <font>
      <sz val="10"/>
      <name val="Timok"/>
      <family val="0"/>
    </font>
    <font>
      <u val="single"/>
      <sz val="10"/>
      <color indexed="20"/>
      <name val="Arial"/>
      <family val="2"/>
    </font>
    <font>
      <u val="single"/>
      <sz val="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99" fontId="0" fillId="0" borderId="0" applyFill="0" applyBorder="0" applyAlignment="0" applyProtection="0"/>
    <xf numFmtId="195" fontId="0" fillId="0" borderId="0" applyFill="0" applyBorder="0" applyAlignment="0" applyProtection="0"/>
    <xf numFmtId="196" fontId="0" fillId="0" borderId="0" applyFill="0" applyBorder="0" applyAlignment="0" applyProtection="0"/>
    <xf numFmtId="194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left" vertical="center"/>
    </xf>
    <xf numFmtId="0" fontId="26" fillId="0" borderId="0" xfId="65" applyFont="1" applyFill="1" applyBorder="1" applyAlignment="1" applyProtection="1">
      <alignment wrapText="1"/>
      <protection locked="0"/>
    </xf>
    <xf numFmtId="0" fontId="2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179" fontId="26" fillId="0" borderId="0" xfId="65" applyNumberFormat="1" applyFont="1" applyFill="1" applyBorder="1" applyAlignment="1" applyProtection="1">
      <alignment horizontal="center" vertical="top" wrapText="1"/>
      <protection/>
    </xf>
    <xf numFmtId="14" fontId="26" fillId="0" borderId="0" xfId="0" applyNumberFormat="1" applyFont="1" applyFill="1" applyBorder="1" applyAlignment="1">
      <alignment horizontal="center" vertical="center"/>
    </xf>
    <xf numFmtId="198" fontId="26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Border="1" applyAlignment="1">
      <alignment horizontal="center" vertical="center"/>
    </xf>
    <xf numFmtId="198" fontId="25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65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wrapText="1"/>
    </xf>
    <xf numFmtId="3" fontId="25" fillId="0" borderId="0" xfId="0" applyNumberFormat="1" applyFont="1" applyFill="1" applyBorder="1" applyAlignment="1">
      <alignment horizontal="right"/>
    </xf>
    <xf numFmtId="200" fontId="25" fillId="0" borderId="0" xfId="0" applyNumberFormat="1" applyFont="1" applyFill="1" applyBorder="1" applyAlignment="1">
      <alignment horizontal="right"/>
    </xf>
    <xf numFmtId="201" fontId="25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wrapText="1"/>
    </xf>
    <xf numFmtId="3" fontId="26" fillId="0" borderId="11" xfId="62" applyNumberFormat="1" applyFont="1" applyFill="1" applyBorder="1" applyAlignment="1">
      <alignment horizontal="right" vertical="center"/>
      <protection/>
    </xf>
    <xf numFmtId="3" fontId="26" fillId="0" borderId="0" xfId="62" applyNumberFormat="1" applyFont="1" applyFill="1" applyBorder="1" applyAlignment="1">
      <alignment horizontal="right" vertical="center"/>
      <protection/>
    </xf>
    <xf numFmtId="201" fontId="26" fillId="0" borderId="0" xfId="62" applyNumberFormat="1" applyFont="1" applyFill="1" applyBorder="1" applyAlignment="1">
      <alignment horizontal="right" vertical="center"/>
      <protection/>
    </xf>
    <xf numFmtId="0" fontId="25" fillId="0" borderId="0" xfId="0" applyFont="1" applyFill="1" applyBorder="1" applyAlignment="1">
      <alignment wrapText="1"/>
    </xf>
    <xf numFmtId="201" fontId="25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 vertical="center" wrapText="1"/>
    </xf>
    <xf numFmtId="3" fontId="26" fillId="0" borderId="12" xfId="62" applyNumberFormat="1" applyFont="1" applyFill="1" applyBorder="1" applyAlignment="1">
      <alignment horizontal="right" vertical="center"/>
      <protection/>
    </xf>
    <xf numFmtId="3" fontId="25" fillId="0" borderId="0" xfId="0" applyNumberFormat="1" applyFont="1" applyFill="1" applyBorder="1" applyAlignment="1">
      <alignment horizontal="right" vertical="center"/>
    </xf>
    <xf numFmtId="200" fontId="25" fillId="0" borderId="0" xfId="0" applyNumberFormat="1" applyFont="1" applyFill="1" applyBorder="1" applyAlignment="1">
      <alignment horizontal="right" vertical="center"/>
    </xf>
    <xf numFmtId="201" fontId="25" fillId="0" borderId="0" xfId="0" applyNumberFormat="1" applyFont="1" applyFill="1" applyBorder="1" applyAlignment="1">
      <alignment horizontal="center" vertical="center" wrapText="1"/>
    </xf>
    <xf numFmtId="198" fontId="25" fillId="0" borderId="0" xfId="0" applyNumberFormat="1" applyFont="1" applyFill="1" applyBorder="1" applyAlignment="1">
      <alignment horizontal="right"/>
    </xf>
    <xf numFmtId="3" fontId="26" fillId="0" borderId="11" xfId="62" applyNumberFormat="1" applyFont="1" applyFill="1" applyBorder="1" applyAlignment="1">
      <alignment vertical="center"/>
      <protection/>
    </xf>
    <xf numFmtId="3" fontId="26" fillId="0" borderId="0" xfId="62" applyNumberFormat="1" applyFont="1" applyFill="1" applyBorder="1" applyAlignment="1">
      <alignment vertical="center"/>
      <protection/>
    </xf>
    <xf numFmtId="201" fontId="26" fillId="0" borderId="0" xfId="62" applyNumberFormat="1" applyFont="1" applyFill="1" applyBorder="1" applyAlignment="1">
      <alignment vertical="center"/>
      <protection/>
    </xf>
    <xf numFmtId="0" fontId="28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right"/>
    </xf>
    <xf numFmtId="200" fontId="28" fillId="0" borderId="0" xfId="0" applyNumberFormat="1" applyFont="1" applyFill="1" applyBorder="1" applyAlignment="1">
      <alignment horizontal="right"/>
    </xf>
    <xf numFmtId="0" fontId="25" fillId="0" borderId="0" xfId="57" applyFont="1" applyFill="1" applyAlignment="1">
      <alignment horizontal="left" vertical="center" wrapText="1"/>
      <protection/>
    </xf>
    <xf numFmtId="3" fontId="26" fillId="0" borderId="13" xfId="62" applyNumberFormat="1" applyFont="1" applyFill="1" applyBorder="1" applyAlignment="1">
      <alignment vertical="center"/>
      <protection/>
    </xf>
    <xf numFmtId="3" fontId="26" fillId="0" borderId="12" xfId="62" applyNumberFormat="1" applyFont="1" applyFill="1" applyBorder="1" applyAlignment="1">
      <alignment vertical="center"/>
      <protection/>
    </xf>
    <xf numFmtId="199" fontId="25" fillId="0" borderId="0" xfId="42" applyFont="1" applyFill="1" applyBorder="1" applyAlignment="1" applyProtection="1">
      <alignment horizontal="right"/>
      <protection/>
    </xf>
    <xf numFmtId="0" fontId="29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 vertical="center" wrapText="1"/>
    </xf>
    <xf numFmtId="0" fontId="27" fillId="0" borderId="0" xfId="57" applyFont="1" applyFill="1" applyBorder="1" applyAlignment="1">
      <alignment horizontal="left" wrapText="1"/>
      <protection/>
    </xf>
    <xf numFmtId="0" fontId="27" fillId="0" borderId="0" xfId="57" applyFont="1" applyFill="1" applyBorder="1" applyAlignment="1">
      <alignment horizontal="right" wrapText="1"/>
      <protection/>
    </xf>
    <xf numFmtId="200" fontId="25" fillId="0" borderId="0" xfId="0" applyNumberFormat="1" applyFont="1" applyFill="1" applyBorder="1" applyAlignment="1">
      <alignment horizontal="right" wrapText="1"/>
    </xf>
    <xf numFmtId="0" fontId="30" fillId="0" borderId="10" xfId="65" applyFont="1" applyFill="1" applyBorder="1" applyAlignment="1" applyProtection="1">
      <alignment vertical="top" wrapText="1"/>
      <protection locked="0"/>
    </xf>
    <xf numFmtId="0" fontId="24" fillId="0" borderId="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198" fontId="2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198" fontId="25" fillId="0" borderId="0" xfId="0" applyNumberFormat="1" applyFont="1" applyFill="1" applyBorder="1" applyAlignment="1">
      <alignment/>
    </xf>
    <xf numFmtId="198" fontId="25" fillId="0" borderId="0" xfId="0" applyNumberFormat="1" applyFont="1" applyAlignment="1">
      <alignment/>
    </xf>
    <xf numFmtId="198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198" fontId="26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98" fontId="25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198" fontId="26" fillId="0" borderId="14" xfId="0" applyNumberFormat="1" applyFont="1" applyFill="1" applyBorder="1" applyAlignment="1">
      <alignment vertical="center" wrapText="1"/>
    </xf>
    <xf numFmtId="0" fontId="27" fillId="0" borderId="0" xfId="57" applyFont="1" applyFill="1" applyBorder="1" applyAlignment="1">
      <alignment vertical="center" wrapText="1"/>
      <protection/>
    </xf>
    <xf numFmtId="0" fontId="28" fillId="0" borderId="0" xfId="57" applyFont="1" applyFill="1" applyBorder="1" applyAlignment="1">
      <alignment horizontal="right" vertical="center" wrapText="1"/>
      <protection/>
    </xf>
    <xf numFmtId="0" fontId="27" fillId="0" borderId="0" xfId="57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right" wrapText="1"/>
    </xf>
    <xf numFmtId="0" fontId="25" fillId="0" borderId="0" xfId="0" applyFont="1" applyAlignment="1">
      <alignment/>
    </xf>
    <xf numFmtId="0" fontId="25" fillId="0" borderId="0" xfId="63" applyFont="1" applyFill="1" applyAlignment="1">
      <alignment vertical="center"/>
      <protection/>
    </xf>
    <xf numFmtId="0" fontId="25" fillId="0" borderId="0" xfId="57" applyFont="1" applyFill="1" applyBorder="1" applyAlignment="1">
      <alignment vertical="center"/>
      <protection/>
    </xf>
    <xf numFmtId="0" fontId="25" fillId="0" borderId="0" xfId="57" applyFont="1" applyFill="1" applyBorder="1" applyAlignment="1">
      <alignment horizontal="right" vertical="center"/>
      <protection/>
    </xf>
    <xf numFmtId="0" fontId="25" fillId="0" borderId="0" xfId="58" applyFont="1" applyFill="1" applyBorder="1" applyAlignment="1">
      <alignment vertical="center"/>
      <protection/>
    </xf>
    <xf numFmtId="205" fontId="26" fillId="0" borderId="0" xfId="57" applyNumberFormat="1" applyFont="1" applyFill="1" applyBorder="1" applyAlignment="1">
      <alignment horizontal="center" vertical="center"/>
      <protection/>
    </xf>
    <xf numFmtId="0" fontId="25" fillId="0" borderId="0" xfId="64" applyFont="1" applyFill="1" applyBorder="1" applyAlignment="1">
      <alignment horizontal="left" vertical="center"/>
      <protection/>
    </xf>
    <xf numFmtId="0" fontId="25" fillId="0" borderId="0" xfId="64" applyFont="1" applyFill="1" applyBorder="1" applyAlignment="1">
      <alignment vertical="center"/>
      <protection/>
    </xf>
    <xf numFmtId="205" fontId="26" fillId="0" borderId="0" xfId="57" applyNumberFormat="1" applyFont="1" applyFill="1" applyBorder="1" applyAlignment="1">
      <alignment horizontal="left" vertical="center"/>
      <protection/>
    </xf>
    <xf numFmtId="0" fontId="25" fillId="0" borderId="10" xfId="0" applyFont="1" applyFill="1" applyBorder="1" applyAlignment="1">
      <alignment wrapText="1"/>
    </xf>
    <xf numFmtId="0" fontId="25" fillId="0" borderId="0" xfId="63" applyFont="1" applyFill="1" applyBorder="1" applyAlignment="1">
      <alignment horizontal="left" vertical="center"/>
      <protection/>
    </xf>
    <xf numFmtId="202" fontId="22" fillId="0" borderId="0" xfId="57" applyNumberFormat="1" applyFont="1" applyFill="1" applyBorder="1" applyAlignment="1">
      <alignment horizontal="center" vertical="center" wrapText="1"/>
      <protection/>
    </xf>
    <xf numFmtId="198" fontId="22" fillId="0" borderId="0" xfId="59" applyNumberFormat="1" applyFont="1" applyFill="1" applyBorder="1" applyAlignment="1">
      <alignment horizontal="right" vertical="center" wrapText="1"/>
      <protection/>
    </xf>
    <xf numFmtId="49" fontId="22" fillId="0" borderId="0" xfId="59" applyNumberFormat="1" applyFont="1" applyFill="1" applyBorder="1" applyAlignment="1">
      <alignment horizontal="right" vertical="center" wrapText="1"/>
      <protection/>
    </xf>
    <xf numFmtId="0" fontId="27" fillId="0" borderId="0" xfId="60" applyFont="1" applyFill="1" applyBorder="1" applyAlignment="1">
      <alignment vertical="center" wrapText="1"/>
      <protection/>
    </xf>
    <xf numFmtId="0" fontId="25" fillId="0" borderId="0" xfId="58" applyFont="1" applyFill="1">
      <alignment/>
      <protection/>
    </xf>
    <xf numFmtId="0" fontId="22" fillId="0" borderId="0" xfId="58" applyFont="1" applyFill="1" applyBorder="1" applyAlignment="1">
      <alignment vertical="top" wrapText="1"/>
      <protection/>
    </xf>
    <xf numFmtId="0" fontId="25" fillId="0" borderId="0" xfId="58" applyFont="1" applyFill="1" applyBorder="1" applyAlignment="1">
      <alignment horizontal="center"/>
      <protection/>
    </xf>
    <xf numFmtId="198" fontId="25" fillId="0" borderId="0" xfId="58" applyNumberFormat="1" applyFont="1" applyFill="1" applyBorder="1" applyAlignment="1">
      <alignment horizontal="right"/>
      <protection/>
    </xf>
    <xf numFmtId="198" fontId="25" fillId="0" borderId="0" xfId="58" applyNumberFormat="1" applyFont="1" applyFill="1" applyBorder="1">
      <alignment/>
      <protection/>
    </xf>
    <xf numFmtId="198" fontId="25" fillId="0" borderId="0" xfId="58" applyNumberFormat="1" applyFont="1" applyFill="1" applyBorder="1" applyAlignment="1">
      <alignment/>
      <protection/>
    </xf>
    <xf numFmtId="198" fontId="26" fillId="0" borderId="15" xfId="58" applyNumberFormat="1" applyFont="1" applyFill="1" applyBorder="1" applyAlignment="1">
      <alignment horizontal="right"/>
      <protection/>
    </xf>
    <xf numFmtId="49" fontId="25" fillId="0" borderId="0" xfId="58" applyNumberFormat="1" applyFont="1" applyFill="1" applyBorder="1">
      <alignment/>
      <protection/>
    </xf>
    <xf numFmtId="198" fontId="26" fillId="0" borderId="11" xfId="61" applyNumberFormat="1" applyFont="1" applyFill="1" applyBorder="1" applyAlignment="1">
      <alignment horizontal="right"/>
      <protection/>
    </xf>
    <xf numFmtId="198" fontId="26" fillId="0" borderId="0" xfId="61" applyNumberFormat="1" applyFont="1" applyFill="1" applyBorder="1" applyAlignment="1">
      <alignment/>
      <protection/>
    </xf>
    <xf numFmtId="0" fontId="26" fillId="0" borderId="0" xfId="58" applyFont="1" applyFill="1">
      <alignment/>
      <protection/>
    </xf>
    <xf numFmtId="0" fontId="22" fillId="0" borderId="0" xfId="58" applyFont="1" applyFill="1" applyBorder="1" applyAlignment="1">
      <alignment vertical="top"/>
      <protection/>
    </xf>
    <xf numFmtId="0" fontId="7" fillId="0" borderId="0" xfId="58" applyFont="1" applyFill="1" applyBorder="1" applyAlignment="1">
      <alignment vertical="top"/>
      <protection/>
    </xf>
    <xf numFmtId="198" fontId="25" fillId="0" borderId="0" xfId="61" applyNumberFormat="1" applyFont="1" applyFill="1" applyBorder="1" applyAlignment="1">
      <alignment horizontal="right"/>
      <protection/>
    </xf>
    <xf numFmtId="198" fontId="25" fillId="0" borderId="0" xfId="61" applyNumberFormat="1" applyFont="1" applyFill="1" applyBorder="1" applyAlignment="1">
      <alignment/>
      <protection/>
    </xf>
    <xf numFmtId="0" fontId="25" fillId="0" borderId="0" xfId="58" applyFont="1" applyFill="1" applyBorder="1" applyAlignment="1">
      <alignment vertical="top"/>
      <protection/>
    </xf>
    <xf numFmtId="0" fontId="29" fillId="0" borderId="0" xfId="58" applyFont="1" applyFill="1" applyBorder="1" applyAlignment="1">
      <alignment vertical="top" wrapText="1"/>
      <protection/>
    </xf>
    <xf numFmtId="198" fontId="26" fillId="0" borderId="0" xfId="58" applyNumberFormat="1" applyFont="1" applyFill="1" applyBorder="1">
      <alignment/>
      <protection/>
    </xf>
    <xf numFmtId="0" fontId="7" fillId="0" borderId="0" xfId="58" applyFont="1" applyFill="1" applyBorder="1" applyAlignment="1">
      <alignment vertical="top" wrapText="1"/>
      <protection/>
    </xf>
    <xf numFmtId="198" fontId="26" fillId="0" borderId="0" xfId="58" applyNumberFormat="1" applyFont="1" applyFill="1" applyBorder="1" applyAlignment="1">
      <alignment horizontal="right"/>
      <protection/>
    </xf>
    <xf numFmtId="198" fontId="26" fillId="0" borderId="0" xfId="58" applyNumberFormat="1" applyFont="1" applyFill="1" applyBorder="1" applyAlignment="1">
      <alignment/>
      <protection/>
    </xf>
    <xf numFmtId="49" fontId="26" fillId="0" borderId="0" xfId="58" applyNumberFormat="1" applyFont="1" applyFill="1" applyBorder="1" applyAlignment="1">
      <alignment horizontal="center"/>
      <protection/>
    </xf>
    <xf numFmtId="0" fontId="25" fillId="0" borderId="0" xfId="58" applyFont="1" applyFill="1" applyBorder="1">
      <alignment/>
      <protection/>
    </xf>
    <xf numFmtId="49" fontId="25" fillId="0" borderId="0" xfId="58" applyNumberFormat="1" applyFont="1" applyFill="1" applyBorder="1" applyAlignment="1">
      <alignment horizontal="center"/>
      <protection/>
    </xf>
    <xf numFmtId="0" fontId="26" fillId="0" borderId="0" xfId="58" applyFont="1" applyFill="1" applyBorder="1" applyAlignment="1">
      <alignment horizontal="left" wrapText="1"/>
      <protection/>
    </xf>
    <xf numFmtId="198" fontId="26" fillId="0" borderId="13" xfId="61" applyNumberFormat="1" applyFont="1" applyFill="1" applyBorder="1" applyAlignment="1">
      <alignment horizontal="right"/>
      <protection/>
    </xf>
    <xf numFmtId="0" fontId="25" fillId="0" borderId="0" xfId="58" applyFont="1" applyFill="1" applyBorder="1" applyAlignment="1">
      <alignment wrapText="1"/>
      <protection/>
    </xf>
    <xf numFmtId="49" fontId="25" fillId="0" borderId="0" xfId="58" applyNumberFormat="1" applyFont="1" applyFill="1" applyBorder="1" applyAlignment="1">
      <alignment horizontal="right"/>
      <protection/>
    </xf>
    <xf numFmtId="49" fontId="25" fillId="0" borderId="0" xfId="58" applyNumberFormat="1" applyFont="1" applyFill="1" applyBorder="1" applyAlignment="1">
      <alignment/>
      <protection/>
    </xf>
    <xf numFmtId="0" fontId="26" fillId="0" borderId="0" xfId="58" applyFont="1" applyFill="1" applyBorder="1" applyAlignment="1">
      <alignment wrapText="1"/>
      <protection/>
    </xf>
    <xf numFmtId="198" fontId="26" fillId="0" borderId="16" xfId="61" applyNumberFormat="1" applyFont="1" applyFill="1" applyBorder="1" applyAlignment="1">
      <alignment horizontal="right"/>
      <protection/>
    </xf>
    <xf numFmtId="49" fontId="26" fillId="0" borderId="0" xfId="58" applyNumberFormat="1" applyFont="1" applyFill="1" applyBorder="1">
      <alignment/>
      <protection/>
    </xf>
    <xf numFmtId="0" fontId="25" fillId="0" borderId="0" xfId="58" applyFont="1" applyFill="1" applyAlignment="1">
      <alignment horizontal="center"/>
      <protection/>
    </xf>
    <xf numFmtId="198" fontId="25" fillId="0" borderId="0" xfId="58" applyNumberFormat="1" applyFont="1" applyFill="1" applyAlignment="1">
      <alignment horizontal="right"/>
      <protection/>
    </xf>
    <xf numFmtId="198" fontId="25" fillId="0" borderId="0" xfId="58" applyNumberFormat="1" applyFont="1" applyFill="1" applyAlignment="1">
      <alignment/>
      <protection/>
    </xf>
    <xf numFmtId="0" fontId="24" fillId="0" borderId="0" xfId="57" applyFont="1" applyFill="1" applyBorder="1" applyAlignment="1">
      <alignment horizontal="right" vertical="center"/>
      <protection/>
    </xf>
    <xf numFmtId="0" fontId="24" fillId="0" borderId="0" xfId="0" applyFont="1" applyFill="1" applyBorder="1" applyAlignment="1">
      <alignment horizontal="center"/>
    </xf>
    <xf numFmtId="0" fontId="24" fillId="0" borderId="10" xfId="57" applyFont="1" applyFill="1" applyBorder="1" applyAlignment="1">
      <alignment horizontal="left" vertical="center"/>
      <protection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top"/>
    </xf>
    <xf numFmtId="0" fontId="25" fillId="0" borderId="0" xfId="59" applyNumberFormat="1" applyFont="1" applyFill="1" applyBorder="1" applyAlignment="1" applyProtection="1">
      <alignment vertical="top"/>
      <protection locked="0"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right"/>
    </xf>
    <xf numFmtId="0" fontId="28" fillId="0" borderId="0" xfId="59" applyNumberFormat="1" applyFont="1" applyFill="1" applyBorder="1" applyAlignment="1" applyProtection="1">
      <alignment vertical="top"/>
      <protection locked="0"/>
    </xf>
    <xf numFmtId="0" fontId="27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203" fontId="25" fillId="0" borderId="0" xfId="42" applyNumberFormat="1" applyFont="1" applyFill="1" applyBorder="1" applyAlignment="1" applyProtection="1">
      <alignment horizontal="right" vertical="center"/>
      <protection/>
    </xf>
    <xf numFmtId="203" fontId="25" fillId="0" borderId="0" xfId="42" applyNumberFormat="1" applyFont="1" applyFill="1" applyBorder="1" applyAlignment="1" applyProtection="1">
      <alignment vertical="center"/>
      <protection/>
    </xf>
    <xf numFmtId="0" fontId="26" fillId="0" borderId="0" xfId="59" applyNumberFormat="1" applyFont="1" applyFill="1" applyBorder="1" applyAlignment="1" applyProtection="1">
      <alignment vertical="center"/>
      <protection/>
    </xf>
    <xf numFmtId="0" fontId="26" fillId="0" borderId="0" xfId="59" applyNumberFormat="1" applyFont="1" applyFill="1" applyBorder="1" applyAlignment="1" applyProtection="1">
      <alignment vertical="center" wrapText="1"/>
      <protection/>
    </xf>
    <xf numFmtId="203" fontId="26" fillId="0" borderId="15" xfId="59" applyNumberFormat="1" applyFont="1" applyFill="1" applyBorder="1" applyAlignment="1" applyProtection="1">
      <alignment vertical="center"/>
      <protection/>
    </xf>
    <xf numFmtId="203" fontId="25" fillId="0" borderId="0" xfId="59" applyNumberFormat="1" applyFont="1" applyFill="1" applyBorder="1" applyAlignment="1" applyProtection="1">
      <alignment vertical="center"/>
      <protection/>
    </xf>
    <xf numFmtId="203" fontId="26" fillId="0" borderId="0" xfId="59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top" wrapText="1"/>
      <protection/>
    </xf>
    <xf numFmtId="203" fontId="26" fillId="0" borderId="14" xfId="59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203" fontId="26" fillId="0" borderId="10" xfId="59" applyNumberFormat="1" applyFont="1" applyFill="1" applyBorder="1" applyAlignment="1" applyProtection="1">
      <alignment vertical="center"/>
      <protection/>
    </xf>
    <xf numFmtId="203" fontId="25" fillId="0" borderId="10" xfId="59" applyNumberFormat="1" applyFont="1" applyFill="1" applyBorder="1" applyAlignment="1" applyProtection="1">
      <alignment vertical="center"/>
      <protection/>
    </xf>
    <xf numFmtId="203" fontId="26" fillId="0" borderId="16" xfId="59" applyNumberFormat="1" applyFont="1" applyFill="1" applyBorder="1" applyAlignment="1" applyProtection="1">
      <alignment vertical="center"/>
      <protection/>
    </xf>
    <xf numFmtId="0" fontId="27" fillId="0" borderId="0" xfId="57" applyFont="1" applyFill="1" applyBorder="1" applyAlignment="1">
      <alignment wrapText="1"/>
      <protection/>
    </xf>
    <xf numFmtId="0" fontId="26" fillId="0" borderId="0" xfId="0" applyFont="1" applyFill="1" applyBorder="1" applyAlignment="1">
      <alignment/>
    </xf>
    <xf numFmtId="0" fontId="31" fillId="0" borderId="0" xfId="57" applyFont="1" applyFill="1" applyBorder="1" applyAlignment="1">
      <alignment horizontal="left"/>
      <protection/>
    </xf>
    <xf numFmtId="0" fontId="27" fillId="0" borderId="0" xfId="57" applyFont="1" applyFill="1" applyBorder="1" applyAlignment="1">
      <alignment horizontal="left"/>
      <protection/>
    </xf>
    <xf numFmtId="0" fontId="27" fillId="0" borderId="0" xfId="57" applyFont="1" applyFill="1" applyBorder="1" applyAlignment="1">
      <alignment horizontal="right"/>
      <protection/>
    </xf>
    <xf numFmtId="0" fontId="27" fillId="0" borderId="0" xfId="59" applyNumberFormat="1" applyFont="1" applyFill="1" applyBorder="1" applyAlignment="1" applyProtection="1">
      <alignment horizontal="right" vertical="top"/>
      <protection/>
    </xf>
    <xf numFmtId="0" fontId="27" fillId="0" borderId="0" xfId="59" applyNumberFormat="1" applyFont="1" applyFill="1" applyBorder="1" applyAlignment="1" applyProtection="1">
      <alignment vertical="top"/>
      <protection/>
    </xf>
    <xf numFmtId="0" fontId="25" fillId="0" borderId="0" xfId="59" applyFont="1" applyFill="1" applyAlignment="1">
      <alignment horizontal="left"/>
      <protection/>
    </xf>
    <xf numFmtId="0" fontId="24" fillId="0" borderId="0" xfId="57" applyFont="1" applyFill="1" applyBorder="1" applyAlignment="1">
      <alignment horizontal="left" vertical="center"/>
      <protection/>
    </xf>
    <xf numFmtId="0" fontId="30" fillId="0" borderId="0" xfId="65" applyFont="1" applyFill="1" applyBorder="1" applyAlignment="1" applyProtection="1">
      <alignment vertical="top" wrapText="1"/>
      <protection locked="0"/>
    </xf>
    <xf numFmtId="0" fontId="30" fillId="0" borderId="10" xfId="65" applyFont="1" applyFill="1" applyBorder="1" applyAlignment="1" applyProtection="1">
      <alignment wrapText="1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65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>
      <alignment wrapText="1"/>
    </xf>
    <xf numFmtId="0" fontId="26" fillId="0" borderId="0" xfId="59" applyNumberFormat="1" applyFont="1" applyFill="1" applyBorder="1" applyAlignment="1" applyProtection="1">
      <alignment horizontal="center" vertical="top" wrapText="1"/>
      <protection/>
    </xf>
    <xf numFmtId="0" fontId="25" fillId="0" borderId="0" xfId="59" applyNumberFormat="1" applyFont="1" applyFill="1" applyBorder="1" applyAlignment="1" applyProtection="1">
      <alignment vertical="top"/>
      <protection/>
    </xf>
    <xf numFmtId="0" fontId="27" fillId="0" borderId="0" xfId="57" applyFont="1" applyFill="1" applyBorder="1" applyAlignment="1">
      <alignment horizontal="left" wrapText="1"/>
      <protection/>
    </xf>
    <xf numFmtId="0" fontId="32" fillId="0" borderId="0" xfId="0" applyFont="1" applyFill="1" applyAlignment="1">
      <alignment horizontal="justify" vertical="center" wrapText="1"/>
    </xf>
    <xf numFmtId="49" fontId="26" fillId="0" borderId="0" xfId="65" applyNumberFormat="1" applyFont="1" applyFill="1" applyBorder="1" applyAlignment="1" applyProtection="1">
      <alignment horizontal="center" vertical="top" wrapText="1"/>
      <protection/>
    </xf>
    <xf numFmtId="49" fontId="26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214" fontId="25" fillId="0" borderId="0" xfId="0" applyNumberFormat="1" applyFont="1" applyFill="1" applyAlignment="1">
      <alignment/>
    </xf>
    <xf numFmtId="214" fontId="25" fillId="0" borderId="0" xfId="0" applyNumberFormat="1" applyFont="1" applyAlignment="1">
      <alignment/>
    </xf>
    <xf numFmtId="0" fontId="25" fillId="32" borderId="0" xfId="58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center" wrapText="1"/>
    </xf>
    <xf numFmtId="0" fontId="30" fillId="0" borderId="0" xfId="65" applyFont="1" applyFill="1" applyBorder="1" applyAlignment="1" applyProtection="1">
      <alignment horizontal="left" vertical="top" wrapText="1"/>
      <protection locked="0"/>
    </xf>
    <xf numFmtId="0" fontId="26" fillId="0" borderId="0" xfId="65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>
      <alignment wrapText="1"/>
    </xf>
    <xf numFmtId="0" fontId="24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/>
    </xf>
    <xf numFmtId="0" fontId="30" fillId="0" borderId="0" xfId="57" applyFont="1" applyFill="1" applyBorder="1" applyAlignment="1">
      <alignment horizontal="left" vertical="center"/>
      <protection/>
    </xf>
    <xf numFmtId="0" fontId="25" fillId="0" borderId="10" xfId="57" applyFont="1" applyFill="1" applyBorder="1" applyAlignment="1">
      <alignment horizontal="right" vertical="center"/>
      <protection/>
    </xf>
    <xf numFmtId="205" fontId="26" fillId="0" borderId="0" xfId="57" applyNumberFormat="1" applyFont="1" applyFill="1" applyBorder="1" applyAlignment="1">
      <alignment horizontal="left" vertical="center"/>
      <protection/>
    </xf>
    <xf numFmtId="0" fontId="26" fillId="0" borderId="0" xfId="59" applyNumberFormat="1" applyFont="1" applyFill="1" applyBorder="1" applyAlignment="1" applyProtection="1">
      <alignment horizontal="center" vertical="top" wrapText="1"/>
      <protection/>
    </xf>
    <xf numFmtId="0" fontId="27" fillId="0" borderId="0" xfId="57" applyFont="1" applyFill="1" applyBorder="1" applyAlignment="1">
      <alignment horizontal="left" wrapText="1"/>
      <protection/>
    </xf>
    <xf numFmtId="0" fontId="24" fillId="0" borderId="10" xfId="57" applyFont="1" applyFill="1" applyBorder="1" applyAlignment="1">
      <alignment horizontal="right" vertical="center"/>
      <protection/>
    </xf>
    <xf numFmtId="0" fontId="26" fillId="0" borderId="0" xfId="57" applyFont="1" applyFill="1" applyBorder="1" applyAlignment="1">
      <alignment horizontal="left" vertical="center"/>
      <protection/>
    </xf>
    <xf numFmtId="0" fontId="30" fillId="0" borderId="0" xfId="57" applyFont="1" applyFill="1" applyBorder="1" applyAlignment="1">
      <alignment horizontal="left"/>
      <protection/>
    </xf>
    <xf numFmtId="205" fontId="26" fillId="0" borderId="0" xfId="57" applyNumberFormat="1" applyFont="1" applyFill="1" applyBorder="1" applyAlignment="1">
      <alignment horizontal="left"/>
      <protection/>
    </xf>
    <xf numFmtId="0" fontId="25" fillId="0" borderId="0" xfId="59" applyNumberFormat="1" applyFont="1" applyFill="1" applyBorder="1" applyAlignment="1" applyProtection="1">
      <alignment vertical="top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_bg model 2002" xfId="59"/>
    <cellStyle name="Normal_FS_2004_Final_28.03.05" xfId="60"/>
    <cellStyle name="Normal_FS_SOPHARMA_2005 (2)" xfId="61"/>
    <cellStyle name="Normal_P&amp;L" xfId="62"/>
    <cellStyle name="Normal_P&amp;L_Financial statements_bg model 2002" xfId="63"/>
    <cellStyle name="Normal_Sheet2" xfId="64"/>
    <cellStyle name="Normal_Баланс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61"/>
  <sheetViews>
    <sheetView tabSelected="1" zoomScaleSheetLayoutView="80" zoomScalePageLayoutView="0" workbookViewId="0" topLeftCell="A1">
      <selection activeCell="D45" sqref="D45"/>
    </sheetView>
  </sheetViews>
  <sheetFormatPr defaultColWidth="9.140625" defaultRowHeight="12.75"/>
  <cols>
    <col min="1" max="1" width="40.8515625" style="13" customWidth="1"/>
    <col min="2" max="2" width="8.28125" style="2" customWidth="1"/>
    <col min="3" max="3" width="14.00390625" style="2" customWidth="1"/>
    <col min="4" max="4" width="16.7109375" style="2" customWidth="1"/>
    <col min="5" max="5" width="2.421875" style="2" customWidth="1"/>
    <col min="6" max="6" width="16.7109375" style="2" customWidth="1"/>
    <col min="7" max="7" width="1.57421875" style="2" customWidth="1"/>
    <col min="8" max="8" width="2.7109375" style="2" customWidth="1"/>
    <col min="9" max="16384" width="9.140625" style="2" customWidth="1"/>
  </cols>
  <sheetData>
    <row r="1" spans="1:8" ht="13.5" customHeight="1">
      <c r="A1" s="55" t="s">
        <v>2</v>
      </c>
      <c r="B1" s="1"/>
      <c r="C1" s="181"/>
      <c r="D1" s="181"/>
      <c r="E1" s="181"/>
      <c r="F1" s="181"/>
      <c r="G1" s="181"/>
      <c r="H1" s="181"/>
    </row>
    <row r="2" spans="1:8" ht="13.5" customHeight="1">
      <c r="A2" s="3"/>
      <c r="B2" s="3"/>
      <c r="C2" s="4"/>
      <c r="D2" s="4"/>
      <c r="E2" s="4"/>
      <c r="F2" s="4"/>
      <c r="G2" s="4"/>
      <c r="H2" s="4"/>
    </row>
    <row r="3" spans="1:8" ht="15">
      <c r="A3" s="182" t="s">
        <v>96</v>
      </c>
      <c r="B3" s="182"/>
      <c r="C3" s="182"/>
      <c r="D3" s="182"/>
      <c r="E3" s="182"/>
      <c r="F3" s="182"/>
      <c r="G3" s="182"/>
      <c r="H3" s="182"/>
    </row>
    <row r="4" spans="1:8" ht="14.25">
      <c r="A4" s="183" t="s">
        <v>97</v>
      </c>
      <c r="B4" s="184"/>
      <c r="C4" s="184"/>
      <c r="D4" s="184"/>
      <c r="E4" s="5"/>
      <c r="F4" s="5"/>
      <c r="G4" s="5"/>
      <c r="H4" s="5"/>
    </row>
    <row r="5" spans="1:8" ht="14.25">
      <c r="A5" s="2"/>
      <c r="B5" s="166"/>
      <c r="C5" s="166"/>
      <c r="D5" s="166"/>
      <c r="E5" s="5"/>
      <c r="F5" s="5"/>
      <c r="G5" s="5"/>
      <c r="H5" s="5"/>
    </row>
    <row r="6" spans="1:8" ht="14.25">
      <c r="A6" s="165"/>
      <c r="B6" s="166"/>
      <c r="C6" s="166"/>
      <c r="D6" s="166"/>
      <c r="E6" s="5"/>
      <c r="F6" s="5"/>
      <c r="G6" s="5"/>
      <c r="H6" s="5"/>
    </row>
    <row r="7" spans="1:8" ht="14.25">
      <c r="A7" s="7"/>
      <c r="B7" s="8"/>
      <c r="C7" s="180" t="s">
        <v>4</v>
      </c>
      <c r="D7" s="9" t="s">
        <v>98</v>
      </c>
      <c r="E7" s="10"/>
      <c r="F7" s="9" t="s">
        <v>94</v>
      </c>
      <c r="G7" s="11"/>
      <c r="H7" s="164"/>
    </row>
    <row r="8" spans="2:8" ht="12" customHeight="1">
      <c r="B8" s="8"/>
      <c r="C8" s="180"/>
      <c r="D8" s="11" t="s">
        <v>1</v>
      </c>
      <c r="E8" s="14"/>
      <c r="F8" s="11" t="s">
        <v>1</v>
      </c>
      <c r="G8" s="15"/>
      <c r="H8" s="16"/>
    </row>
    <row r="9" spans="1:8" ht="14.25">
      <c r="A9" s="17" t="s">
        <v>3</v>
      </c>
      <c r="B9" s="14"/>
      <c r="C9" s="14"/>
      <c r="D9" s="14"/>
      <c r="E9" s="14"/>
      <c r="F9" s="14"/>
      <c r="G9" s="14"/>
      <c r="H9" s="16"/>
    </row>
    <row r="10" spans="1:8" ht="14.25">
      <c r="A10" s="18" t="s">
        <v>54</v>
      </c>
      <c r="B10" s="19"/>
      <c r="C10" s="19"/>
      <c r="D10" s="20"/>
      <c r="E10" s="20"/>
      <c r="F10" s="20"/>
      <c r="G10" s="20"/>
      <c r="H10" s="21"/>
    </row>
    <row r="11" spans="1:8" ht="14.25">
      <c r="A11" s="22" t="s">
        <v>5</v>
      </c>
      <c r="B11" s="23"/>
      <c r="C11" s="23">
        <v>3</v>
      </c>
      <c r="D11" s="24">
        <v>19372</v>
      </c>
      <c r="E11" s="24"/>
      <c r="F11" s="24">
        <v>19372</v>
      </c>
      <c r="G11" s="25"/>
      <c r="H11" s="26"/>
    </row>
    <row r="12" spans="1:8" ht="14.25">
      <c r="A12" s="22" t="s">
        <v>74</v>
      </c>
      <c r="B12" s="23"/>
      <c r="C12" s="23">
        <v>4</v>
      </c>
      <c r="D12" s="24">
        <v>1242</v>
      </c>
      <c r="E12" s="24"/>
      <c r="F12" s="24">
        <v>1242</v>
      </c>
      <c r="G12" s="25"/>
      <c r="H12" s="26"/>
    </row>
    <row r="13" spans="1:8" ht="14.25">
      <c r="A13" s="22" t="s">
        <v>73</v>
      </c>
      <c r="B13" s="23"/>
      <c r="C13" s="23">
        <v>5</v>
      </c>
      <c r="D13" s="24">
        <v>8</v>
      </c>
      <c r="E13" s="24"/>
      <c r="F13" s="24">
        <v>7</v>
      </c>
      <c r="G13" s="25"/>
      <c r="H13" s="26"/>
    </row>
    <row r="14" spans="1:8" ht="14.25" customHeight="1">
      <c r="A14" s="27" t="s">
        <v>6</v>
      </c>
      <c r="B14" s="19"/>
      <c r="C14" s="19"/>
      <c r="D14" s="28">
        <f>SUM(D11:D13)</f>
        <v>20622</v>
      </c>
      <c r="E14" s="29"/>
      <c r="F14" s="28">
        <f>SUM(F11:F13)</f>
        <v>20621</v>
      </c>
      <c r="G14" s="30"/>
      <c r="H14" s="30"/>
    </row>
    <row r="15" spans="1:8" ht="14.25" customHeight="1">
      <c r="A15" s="31"/>
      <c r="B15" s="19"/>
      <c r="C15" s="19"/>
      <c r="D15" s="29"/>
      <c r="E15" s="29"/>
      <c r="F15" s="29"/>
      <c r="G15" s="30"/>
      <c r="H15" s="30"/>
    </row>
    <row r="16" spans="1:8" ht="14.25">
      <c r="A16" s="18" t="s">
        <v>7</v>
      </c>
      <c r="B16" s="19"/>
      <c r="C16" s="19"/>
      <c r="D16" s="24"/>
      <c r="E16" s="24"/>
      <c r="F16" s="24"/>
      <c r="G16" s="25"/>
      <c r="H16" s="30"/>
    </row>
    <row r="17" spans="1:8" ht="14.25">
      <c r="A17" s="13" t="s">
        <v>93</v>
      </c>
      <c r="C17" s="173">
        <v>6</v>
      </c>
      <c r="D17" s="175">
        <v>1730</v>
      </c>
      <c r="F17" s="174">
        <v>1806</v>
      </c>
      <c r="G17" s="25"/>
      <c r="H17" s="21"/>
    </row>
    <row r="18" spans="1:8" ht="14.25">
      <c r="A18" s="22" t="s">
        <v>8</v>
      </c>
      <c r="B18" s="23"/>
      <c r="C18" s="23">
        <v>7</v>
      </c>
      <c r="D18" s="24">
        <v>64</v>
      </c>
      <c r="E18" s="24"/>
      <c r="F18" s="24">
        <v>66</v>
      </c>
      <c r="G18" s="25"/>
      <c r="H18" s="21"/>
    </row>
    <row r="19" spans="1:8" ht="14.25">
      <c r="A19" s="31" t="s">
        <v>9</v>
      </c>
      <c r="B19" s="23"/>
      <c r="C19" s="23">
        <v>8</v>
      </c>
      <c r="D19" s="24">
        <v>328</v>
      </c>
      <c r="E19" s="24"/>
      <c r="F19" s="24">
        <v>287</v>
      </c>
      <c r="G19" s="25"/>
      <c r="H19" s="32"/>
    </row>
    <row r="20" spans="1:8" ht="14.25">
      <c r="A20" s="33" t="s">
        <v>10</v>
      </c>
      <c r="B20" s="19"/>
      <c r="C20" s="19"/>
      <c r="D20" s="28">
        <f>SUM(D17:D19)</f>
        <v>2122</v>
      </c>
      <c r="E20" s="29"/>
      <c r="F20" s="28">
        <f>SUM(F17:F19)</f>
        <v>2159</v>
      </c>
      <c r="G20" s="30"/>
      <c r="H20" s="30"/>
    </row>
    <row r="21" spans="1:8" ht="14.25">
      <c r="A21" s="33"/>
      <c r="B21" s="19"/>
      <c r="C21" s="19"/>
      <c r="D21" s="29"/>
      <c r="E21" s="29"/>
      <c r="F21" s="29"/>
      <c r="G21" s="30"/>
      <c r="H21" s="30"/>
    </row>
    <row r="22" spans="1:8" ht="15" thickBot="1">
      <c r="A22" s="18" t="s">
        <v>11</v>
      </c>
      <c r="B22" s="19"/>
      <c r="C22" s="19"/>
      <c r="D22" s="34">
        <f>D14+D20</f>
        <v>22744</v>
      </c>
      <c r="E22" s="29"/>
      <c r="F22" s="34">
        <f>F14+F20</f>
        <v>22780</v>
      </c>
      <c r="G22" s="30"/>
      <c r="H22" s="30"/>
    </row>
    <row r="23" spans="1:8" ht="16.5" customHeight="1" thickTop="1">
      <c r="A23" s="22"/>
      <c r="B23" s="23"/>
      <c r="C23" s="23"/>
      <c r="D23" s="24"/>
      <c r="E23" s="24"/>
      <c r="F23" s="24"/>
      <c r="G23" s="25"/>
      <c r="H23" s="26"/>
    </row>
    <row r="24" spans="1:8" ht="14.25">
      <c r="A24" s="18" t="s">
        <v>12</v>
      </c>
      <c r="B24" s="14"/>
      <c r="C24" s="14"/>
      <c r="D24" s="35"/>
      <c r="E24" s="35"/>
      <c r="F24" s="35"/>
      <c r="G24" s="36"/>
      <c r="H24" s="37"/>
    </row>
    <row r="25" spans="1:8" ht="14.25">
      <c r="A25" s="18" t="s">
        <v>13</v>
      </c>
      <c r="B25" s="14"/>
      <c r="C25" s="14"/>
      <c r="D25" s="35"/>
      <c r="E25" s="35"/>
      <c r="F25" s="35"/>
      <c r="G25" s="36"/>
      <c r="H25" s="37"/>
    </row>
    <row r="26" spans="1:8" ht="14.25">
      <c r="A26" s="22" t="s">
        <v>14</v>
      </c>
      <c r="B26" s="23"/>
      <c r="C26" s="23">
        <v>9</v>
      </c>
      <c r="D26" s="24">
        <v>19728</v>
      </c>
      <c r="E26" s="24"/>
      <c r="F26" s="24">
        <v>19728</v>
      </c>
      <c r="G26" s="25"/>
      <c r="H26" s="32"/>
    </row>
    <row r="27" spans="1:8" ht="14.25">
      <c r="A27" s="22" t="s">
        <v>15</v>
      </c>
      <c r="B27" s="23"/>
      <c r="C27" s="23">
        <v>9</v>
      </c>
      <c r="D27" s="24">
        <v>432</v>
      </c>
      <c r="E27" s="24"/>
      <c r="F27" s="24">
        <v>432</v>
      </c>
      <c r="G27" s="25"/>
      <c r="H27" s="32"/>
    </row>
    <row r="28" spans="1:8" ht="14.25">
      <c r="A28" s="22" t="s">
        <v>75</v>
      </c>
      <c r="B28" s="23"/>
      <c r="C28" s="23">
        <v>9</v>
      </c>
      <c r="D28" s="24">
        <v>473</v>
      </c>
      <c r="E28" s="24"/>
      <c r="F28" s="24">
        <v>473</v>
      </c>
      <c r="G28" s="25"/>
      <c r="H28" s="32"/>
    </row>
    <row r="29" spans="1:8" ht="14.25">
      <c r="A29" s="22" t="s">
        <v>65</v>
      </c>
      <c r="B29" s="23"/>
      <c r="C29" s="23">
        <v>9</v>
      </c>
      <c r="D29" s="24">
        <v>1950</v>
      </c>
      <c r="E29" s="24"/>
      <c r="F29" s="38">
        <v>1992</v>
      </c>
      <c r="G29" s="25"/>
      <c r="H29" s="32"/>
    </row>
    <row r="30" spans="1:8" ht="14.25">
      <c r="A30" s="33" t="s">
        <v>16</v>
      </c>
      <c r="B30" s="19"/>
      <c r="C30" s="23"/>
      <c r="D30" s="39">
        <f>SUM(D26:D29)</f>
        <v>22583</v>
      </c>
      <c r="E30" s="40"/>
      <c r="F30" s="39">
        <f>SUM(F26:F29)</f>
        <v>22625</v>
      </c>
      <c r="G30" s="41"/>
      <c r="H30" s="41"/>
    </row>
    <row r="31" spans="1:8" ht="14.25">
      <c r="A31" s="33" t="s">
        <v>61</v>
      </c>
      <c r="B31" s="19"/>
      <c r="C31" s="23"/>
      <c r="D31" s="40">
        <f>D30</f>
        <v>22583</v>
      </c>
      <c r="E31" s="40"/>
      <c r="F31" s="40">
        <f>F30</f>
        <v>22625</v>
      </c>
      <c r="G31" s="41"/>
      <c r="H31" s="41"/>
    </row>
    <row r="32" spans="1:8" ht="23.25" customHeight="1">
      <c r="A32" s="33"/>
      <c r="B32" s="19"/>
      <c r="C32" s="23"/>
      <c r="D32" s="40"/>
      <c r="E32" s="40"/>
      <c r="F32" s="40"/>
      <c r="G32" s="41"/>
      <c r="H32" s="41"/>
    </row>
    <row r="33" spans="1:8" ht="14.25">
      <c r="A33" s="18" t="s">
        <v>17</v>
      </c>
      <c r="B33" s="19"/>
      <c r="C33" s="19"/>
      <c r="D33" s="24"/>
      <c r="E33" s="24"/>
      <c r="F33" s="24"/>
      <c r="G33" s="25"/>
      <c r="H33" s="41"/>
    </row>
    <row r="34" spans="1:8" ht="14.25">
      <c r="A34" s="18" t="s">
        <v>18</v>
      </c>
      <c r="B34" s="23"/>
      <c r="C34" s="23"/>
      <c r="D34" s="24"/>
      <c r="E34" s="24"/>
      <c r="F34" s="24"/>
      <c r="G34" s="25"/>
      <c r="H34" s="41"/>
    </row>
    <row r="35" spans="1:17" ht="14.25">
      <c r="A35" s="22" t="s">
        <v>77</v>
      </c>
      <c r="B35" s="23"/>
      <c r="C35" s="23"/>
      <c r="D35" s="24" t="s">
        <v>86</v>
      </c>
      <c r="E35" s="24"/>
      <c r="F35" s="24" t="s">
        <v>86</v>
      </c>
      <c r="G35" s="25"/>
      <c r="H35" s="32"/>
      <c r="Q35" s="2" t="s">
        <v>84</v>
      </c>
    </row>
    <row r="36" spans="1:8" ht="14.25">
      <c r="A36" s="27" t="s">
        <v>19</v>
      </c>
      <c r="B36" s="19"/>
      <c r="C36" s="19"/>
      <c r="D36" s="39">
        <f>SUM(D35:D35)</f>
        <v>0</v>
      </c>
      <c r="E36" s="40"/>
      <c r="F36" s="39">
        <f>SUM(F35:F35)</f>
        <v>0</v>
      </c>
      <c r="G36" s="41"/>
      <c r="H36" s="41"/>
    </row>
    <row r="37" spans="1:8" ht="14.25">
      <c r="A37" s="18" t="s">
        <v>20</v>
      </c>
      <c r="B37" s="42"/>
      <c r="C37" s="42"/>
      <c r="D37" s="43"/>
      <c r="E37" s="43"/>
      <c r="F37" s="43"/>
      <c r="G37" s="44"/>
      <c r="H37" s="26"/>
    </row>
    <row r="38" spans="1:8" ht="12.75" customHeight="1">
      <c r="A38" s="22" t="s">
        <v>76</v>
      </c>
      <c r="B38" s="42"/>
      <c r="C38" s="23"/>
      <c r="D38" s="24" t="s">
        <v>86</v>
      </c>
      <c r="E38" s="43"/>
      <c r="F38" s="24" t="s">
        <v>86</v>
      </c>
      <c r="G38" s="44"/>
      <c r="H38" s="26"/>
    </row>
    <row r="39" spans="1:8" ht="14.25">
      <c r="A39" s="22" t="s">
        <v>87</v>
      </c>
      <c r="B39" s="42"/>
      <c r="C39" s="23">
        <v>10</v>
      </c>
      <c r="D39" s="24">
        <v>20</v>
      </c>
      <c r="E39" s="43"/>
      <c r="F39" s="24" t="s">
        <v>86</v>
      </c>
      <c r="G39" s="44"/>
      <c r="H39" s="26"/>
    </row>
    <row r="40" spans="1:8" ht="14.25">
      <c r="A40" s="45" t="s">
        <v>21</v>
      </c>
      <c r="B40" s="23"/>
      <c r="C40" s="23">
        <v>11</v>
      </c>
      <c r="D40" s="24">
        <v>141</v>
      </c>
      <c r="E40" s="24"/>
      <c r="F40" s="24">
        <v>155</v>
      </c>
      <c r="G40" s="25"/>
      <c r="H40" s="26"/>
    </row>
    <row r="41" spans="1:8" ht="14.25">
      <c r="A41" s="33" t="s">
        <v>22</v>
      </c>
      <c r="B41" s="19"/>
      <c r="C41" s="19"/>
      <c r="D41" s="39">
        <f>SUM(D38:D40)</f>
        <v>161</v>
      </c>
      <c r="E41" s="40"/>
      <c r="F41" s="39">
        <f>SUM(F38:F40)</f>
        <v>155</v>
      </c>
      <c r="G41" s="41"/>
      <c r="H41" s="41"/>
    </row>
    <row r="42" spans="1:8" ht="14.25">
      <c r="A42" s="18"/>
      <c r="B42" s="19"/>
      <c r="C42" s="19"/>
      <c r="D42" s="40"/>
      <c r="E42" s="40"/>
      <c r="F42" s="40"/>
      <c r="G42" s="41"/>
      <c r="H42" s="41"/>
    </row>
    <row r="43" spans="1:8" ht="14.25">
      <c r="A43" s="18" t="s">
        <v>23</v>
      </c>
      <c r="B43" s="19"/>
      <c r="C43" s="19"/>
      <c r="D43" s="46">
        <f>D36+D41</f>
        <v>161</v>
      </c>
      <c r="E43" s="40"/>
      <c r="F43" s="46">
        <f>F36+F41</f>
        <v>155</v>
      </c>
      <c r="G43" s="41"/>
      <c r="H43" s="41"/>
    </row>
    <row r="44" spans="1:8" ht="14.25">
      <c r="A44" s="33"/>
      <c r="B44" s="19"/>
      <c r="C44" s="19"/>
      <c r="D44" s="40"/>
      <c r="E44" s="40"/>
      <c r="F44" s="40"/>
      <c r="G44" s="41"/>
      <c r="H44" s="41"/>
    </row>
    <row r="45" spans="1:8" ht="15" thickBot="1">
      <c r="A45" s="18" t="s">
        <v>24</v>
      </c>
      <c r="B45" s="19"/>
      <c r="C45" s="19"/>
      <c r="D45" s="47">
        <f>D30+D43</f>
        <v>22744</v>
      </c>
      <c r="E45" s="40"/>
      <c r="F45" s="47">
        <f>F30+F43</f>
        <v>22780</v>
      </c>
      <c r="G45" s="41"/>
      <c r="H45" s="41"/>
    </row>
    <row r="46" spans="1:8" ht="15" thickTop="1">
      <c r="A46" s="22"/>
      <c r="B46" s="23"/>
      <c r="C46" s="23"/>
      <c r="D46" s="48"/>
      <c r="E46" s="25"/>
      <c r="F46" s="25"/>
      <c r="G46" s="25"/>
      <c r="H46" s="26"/>
    </row>
    <row r="47" spans="1:8" ht="14.25">
      <c r="A47" s="22"/>
      <c r="B47" s="23"/>
      <c r="C47" s="23"/>
      <c r="D47" s="48"/>
      <c r="E47" s="25"/>
      <c r="F47" s="25"/>
      <c r="G47" s="25"/>
      <c r="H47" s="26"/>
    </row>
    <row r="49" spans="1:7" s="21" customFormat="1" ht="12.75" customHeight="1">
      <c r="A49" s="49" t="s">
        <v>46</v>
      </c>
      <c r="B49" s="50"/>
      <c r="C49" s="50"/>
      <c r="D49" s="50"/>
      <c r="E49" s="50"/>
      <c r="F49" s="50"/>
      <c r="G49" s="50"/>
    </row>
    <row r="50" spans="1:7" s="21" customFormat="1" ht="14.25">
      <c r="A50" s="51" t="s">
        <v>25</v>
      </c>
      <c r="B50" s="50"/>
      <c r="C50" s="50"/>
      <c r="D50" s="50"/>
      <c r="E50" s="50"/>
      <c r="F50" s="50"/>
      <c r="G50" s="50"/>
    </row>
    <row r="51" spans="1:7" s="21" customFormat="1" ht="14.25">
      <c r="A51" s="31"/>
      <c r="B51" s="50"/>
      <c r="C51" s="50"/>
      <c r="D51" s="50"/>
      <c r="E51" s="50"/>
      <c r="F51" s="50"/>
      <c r="G51" s="50"/>
    </row>
    <row r="52" spans="1:7" s="21" customFormat="1" ht="14.25">
      <c r="A52" s="169" t="s">
        <v>47</v>
      </c>
      <c r="B52" s="50"/>
      <c r="C52" s="50"/>
      <c r="D52" s="50"/>
      <c r="E52" s="50"/>
      <c r="F52" s="50"/>
      <c r="G52" s="50"/>
    </row>
    <row r="53" spans="1:7" s="21" customFormat="1" ht="14.25">
      <c r="A53" s="53" t="s">
        <v>26</v>
      </c>
      <c r="B53" s="50"/>
      <c r="C53" s="50"/>
      <c r="D53" s="50"/>
      <c r="E53" s="50"/>
      <c r="F53" s="50"/>
      <c r="G53" s="50"/>
    </row>
    <row r="54" spans="1:7" s="21" customFormat="1" ht="14.25">
      <c r="A54" s="31"/>
      <c r="B54" s="50"/>
      <c r="C54" s="50"/>
      <c r="D54" s="50"/>
      <c r="E54" s="50"/>
      <c r="F54" s="50"/>
      <c r="G54" s="50"/>
    </row>
    <row r="55" spans="1:8" ht="36" customHeight="1">
      <c r="A55" s="179" t="s">
        <v>33</v>
      </c>
      <c r="B55" s="179"/>
      <c r="C55" s="179"/>
      <c r="D55" s="179"/>
      <c r="E55" s="179"/>
      <c r="F55" s="179"/>
      <c r="G55" s="49"/>
      <c r="H55" s="26"/>
    </row>
    <row r="56" ht="14.25">
      <c r="A56" s="53"/>
    </row>
    <row r="59" ht="12.75" customHeight="1">
      <c r="A59" s="54"/>
    </row>
    <row r="60" ht="14.25">
      <c r="A60" s="54"/>
    </row>
    <row r="61" ht="14.25">
      <c r="A61" s="54"/>
    </row>
  </sheetData>
  <sheetProtection/>
  <mergeCells count="5">
    <mergeCell ref="A55:F55"/>
    <mergeCell ref="C7:C8"/>
    <mergeCell ref="C1:H1"/>
    <mergeCell ref="A3:H3"/>
    <mergeCell ref="A4:D4"/>
  </mergeCells>
  <printOptions horizontalCentered="1"/>
  <pageMargins left="0.25" right="0.3" top="0.39" bottom="0.31" header="0.33" footer="0.27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50"/>
  <sheetViews>
    <sheetView zoomScaleSheetLayoutView="80" zoomScalePageLayoutView="0" workbookViewId="0" topLeftCell="A1">
      <selection activeCell="A4" sqref="A4"/>
    </sheetView>
  </sheetViews>
  <sheetFormatPr defaultColWidth="9.140625" defaultRowHeight="12.75"/>
  <cols>
    <col min="1" max="1" width="50.28125" style="31" customWidth="1"/>
    <col min="2" max="2" width="10.421875" style="50" customWidth="1"/>
    <col min="3" max="3" width="1.57421875" style="50" customWidth="1"/>
    <col min="4" max="4" width="21.00390625" style="50" customWidth="1"/>
    <col min="5" max="5" width="2.00390625" style="50" customWidth="1"/>
    <col min="6" max="6" width="20.8515625" style="50" customWidth="1"/>
    <col min="7" max="7" width="2.00390625" style="21" customWidth="1"/>
    <col min="8" max="8" width="5.00390625" style="21" customWidth="1"/>
    <col min="9" max="16384" width="9.140625" style="21" customWidth="1"/>
  </cols>
  <sheetData>
    <row r="1" spans="1:7" ht="15">
      <c r="A1" s="55" t="s">
        <v>2</v>
      </c>
      <c r="B1" s="185"/>
      <c r="C1" s="185"/>
      <c r="D1" s="185"/>
      <c r="E1" s="185"/>
      <c r="F1" s="185"/>
      <c r="G1" s="185"/>
    </row>
    <row r="2" spans="1:6" ht="14.25">
      <c r="A2" s="56"/>
      <c r="B2" s="56"/>
      <c r="D2" s="56"/>
      <c r="E2" s="56"/>
      <c r="F2" s="56"/>
    </row>
    <row r="3" spans="1:7" s="5" customFormat="1" ht="15">
      <c r="A3" s="187" t="s">
        <v>102</v>
      </c>
      <c r="B3" s="187"/>
      <c r="C3" s="187"/>
      <c r="D3" s="187"/>
      <c r="E3" s="187"/>
      <c r="F3" s="187"/>
      <c r="G3" s="187"/>
    </row>
    <row r="4" spans="1:7" ht="14.25">
      <c r="A4" s="6" t="s">
        <v>99</v>
      </c>
      <c r="B4" s="12"/>
      <c r="C4" s="12"/>
      <c r="D4" s="12"/>
      <c r="E4" s="12"/>
      <c r="F4" s="12"/>
      <c r="G4" s="12"/>
    </row>
    <row r="5" spans="1:7" ht="14.25">
      <c r="A5" s="12"/>
      <c r="B5" s="12"/>
      <c r="C5" s="12"/>
      <c r="D5" s="12"/>
      <c r="E5" s="12"/>
      <c r="F5" s="12"/>
      <c r="G5" s="12"/>
    </row>
    <row r="6" spans="1:6" ht="15" customHeight="1">
      <c r="A6" s="22"/>
      <c r="B6" s="180" t="s">
        <v>4</v>
      </c>
      <c r="C6" s="8"/>
      <c r="D6" s="171" t="s">
        <v>100</v>
      </c>
      <c r="E6" s="8"/>
      <c r="F6" s="171" t="s">
        <v>101</v>
      </c>
    </row>
    <row r="7" spans="1:6" ht="15" customHeight="1">
      <c r="A7" s="57"/>
      <c r="B7" s="186"/>
      <c r="C7" s="58"/>
      <c r="D7" s="59" t="s">
        <v>1</v>
      </c>
      <c r="E7" s="60"/>
      <c r="F7" s="59" t="s">
        <v>1</v>
      </c>
    </row>
    <row r="8" spans="1:9" ht="14.25">
      <c r="A8" s="22" t="s">
        <v>62</v>
      </c>
      <c r="B8" s="50">
        <v>12</v>
      </c>
      <c r="D8" s="176">
        <v>147</v>
      </c>
      <c r="E8" s="61"/>
      <c r="F8" s="61">
        <v>2170</v>
      </c>
      <c r="I8" s="62"/>
    </row>
    <row r="9" spans="1:9" ht="14.25">
      <c r="A9" s="22" t="s">
        <v>69</v>
      </c>
      <c r="D9" s="61"/>
      <c r="E9" s="61"/>
      <c r="F9" s="61"/>
      <c r="I9" s="62"/>
    </row>
    <row r="10" spans="1:9" ht="14.25">
      <c r="A10" s="22" t="s">
        <v>55</v>
      </c>
      <c r="B10" s="50">
        <v>13</v>
      </c>
      <c r="D10" s="63">
        <v>-6</v>
      </c>
      <c r="E10" s="61"/>
      <c r="F10" s="63">
        <v>-12</v>
      </c>
      <c r="I10" s="62"/>
    </row>
    <row r="11" spans="1:7" ht="14.25">
      <c r="A11" s="31" t="s">
        <v>27</v>
      </c>
      <c r="B11" s="50">
        <v>14</v>
      </c>
      <c r="D11" s="64">
        <v>-51</v>
      </c>
      <c r="E11" s="65"/>
      <c r="F11" s="63">
        <v>-64</v>
      </c>
      <c r="G11" s="66"/>
    </row>
    <row r="12" spans="1:7" ht="14.25">
      <c r="A12" s="22" t="s">
        <v>58</v>
      </c>
      <c r="B12" s="50">
        <v>5</v>
      </c>
      <c r="D12" s="64"/>
      <c r="E12" s="65"/>
      <c r="F12" s="63">
        <v>-1</v>
      </c>
      <c r="G12" s="66"/>
    </row>
    <row r="13" spans="1:7" ht="14.25">
      <c r="A13" s="22" t="s">
        <v>28</v>
      </c>
      <c r="B13" s="50">
        <v>15</v>
      </c>
      <c r="D13" s="64">
        <v>-56</v>
      </c>
      <c r="E13" s="65"/>
      <c r="F13" s="63">
        <v>-53</v>
      </c>
      <c r="G13" s="66"/>
    </row>
    <row r="14" spans="1:7" ht="14.25">
      <c r="A14" s="22" t="s">
        <v>95</v>
      </c>
      <c r="D14" s="64"/>
      <c r="E14" s="65"/>
      <c r="F14" s="63"/>
      <c r="G14" s="66"/>
    </row>
    <row r="15" spans="1:7" ht="14.25">
      <c r="A15" s="178" t="s">
        <v>91</v>
      </c>
      <c r="B15" s="50">
        <v>16</v>
      </c>
      <c r="D15" s="64"/>
      <c r="E15" s="65"/>
      <c r="F15" s="63">
        <v>-2</v>
      </c>
      <c r="G15" s="66"/>
    </row>
    <row r="16" spans="1:7" ht="16.5" customHeight="1">
      <c r="A16" s="178" t="s">
        <v>92</v>
      </c>
      <c r="B16" s="50">
        <v>12</v>
      </c>
      <c r="D16" s="64">
        <v>-76</v>
      </c>
      <c r="E16" s="65"/>
      <c r="F16" s="63">
        <v>-1666</v>
      </c>
      <c r="G16" s="66"/>
    </row>
    <row r="17" spans="1:6" ht="14.25">
      <c r="A17" s="22" t="s">
        <v>66</v>
      </c>
      <c r="B17" s="50">
        <v>17</v>
      </c>
      <c r="D17" s="64"/>
      <c r="E17" s="65"/>
      <c r="F17" s="64">
        <v>-28</v>
      </c>
    </row>
    <row r="18" spans="1:6" ht="14.25">
      <c r="A18" s="22" t="s">
        <v>29</v>
      </c>
      <c r="D18" s="64"/>
      <c r="E18" s="65"/>
      <c r="F18" s="63"/>
    </row>
    <row r="19" spans="1:6" ht="14.25">
      <c r="A19" s="67" t="s">
        <v>30</v>
      </c>
      <c r="B19" s="68"/>
      <c r="C19" s="8"/>
      <c r="D19" s="69">
        <f>D8+D9+D10+D11+D12+D13+D14+D15+D17+D16+D17+D18</f>
        <v>-42</v>
      </c>
      <c r="E19" s="68"/>
      <c r="F19" s="69">
        <f>F8+F9+F10+F11+F12+F13+F15+F16+F17+F18</f>
        <v>344</v>
      </c>
    </row>
    <row r="20" spans="1:6" ht="14.25">
      <c r="A20" s="7" t="s">
        <v>56</v>
      </c>
      <c r="B20" s="68"/>
      <c r="C20" s="8"/>
      <c r="D20" s="69"/>
      <c r="E20" s="68"/>
      <c r="F20" s="69"/>
    </row>
    <row r="21" spans="1:6" ht="14.25">
      <c r="A21" s="70" t="s">
        <v>63</v>
      </c>
      <c r="B21" s="68"/>
      <c r="C21" s="8"/>
      <c r="D21" s="69">
        <f>D19-D20</f>
        <v>-42</v>
      </c>
      <c r="E21" s="68"/>
      <c r="F21" s="69">
        <f>F19-F20</f>
        <v>344</v>
      </c>
    </row>
    <row r="22" spans="1:6" ht="14.25">
      <c r="A22" s="67" t="s">
        <v>59</v>
      </c>
      <c r="B22" s="68"/>
      <c r="C22" s="8"/>
      <c r="D22" s="69"/>
      <c r="E22" s="68"/>
      <c r="F22" s="69"/>
    </row>
    <row r="23" spans="1:6" ht="14.25">
      <c r="A23" s="70" t="s">
        <v>34</v>
      </c>
      <c r="B23" s="68"/>
      <c r="C23" s="8"/>
      <c r="D23" s="69">
        <f>D21+D22</f>
        <v>-42</v>
      </c>
      <c r="E23" s="68"/>
      <c r="F23" s="69">
        <f>F21+F22</f>
        <v>344</v>
      </c>
    </row>
    <row r="24" spans="1:6" ht="14.25">
      <c r="A24" s="67" t="s">
        <v>35</v>
      </c>
      <c r="B24" s="68"/>
      <c r="C24" s="8"/>
      <c r="D24" s="69"/>
      <c r="E24" s="68"/>
      <c r="F24" s="69"/>
    </row>
    <row r="25" spans="1:6" ht="14.25">
      <c r="A25" s="7" t="s">
        <v>57</v>
      </c>
      <c r="B25" s="14"/>
      <c r="C25" s="8"/>
      <c r="D25" s="71"/>
      <c r="E25" s="68"/>
      <c r="F25" s="69"/>
    </row>
    <row r="26" spans="1:6" ht="14.25">
      <c r="A26" s="67" t="s">
        <v>32</v>
      </c>
      <c r="B26" s="72"/>
      <c r="C26" s="14"/>
      <c r="D26" s="69">
        <f>SUM(D25)</f>
        <v>0</v>
      </c>
      <c r="E26" s="68"/>
      <c r="F26" s="69">
        <f>SUM(F25)</f>
        <v>0</v>
      </c>
    </row>
    <row r="27" spans="1:6" ht="14.25">
      <c r="A27" s="70" t="s">
        <v>31</v>
      </c>
      <c r="B27" s="68"/>
      <c r="C27" s="8"/>
      <c r="D27" s="73">
        <f>D23+D26</f>
        <v>-42</v>
      </c>
      <c r="E27" s="68"/>
      <c r="F27" s="73">
        <f>F23+F26</f>
        <v>344</v>
      </c>
    </row>
    <row r="28" spans="1:6" ht="63.75" customHeight="1">
      <c r="A28" s="70" t="s">
        <v>60</v>
      </c>
      <c r="B28" s="68"/>
      <c r="C28" s="8"/>
      <c r="D28" s="69">
        <f>D27</f>
        <v>-42</v>
      </c>
      <c r="E28" s="68"/>
      <c r="F28" s="69">
        <f>F27</f>
        <v>344</v>
      </c>
    </row>
    <row r="32" ht="14.25">
      <c r="A32" s="49" t="s">
        <v>46</v>
      </c>
    </row>
    <row r="33" ht="14.25">
      <c r="A33" s="51" t="s">
        <v>25</v>
      </c>
    </row>
    <row r="35" ht="14.25">
      <c r="A35" s="52" t="s">
        <v>47</v>
      </c>
    </row>
    <row r="36" ht="14.25">
      <c r="A36" s="53" t="s">
        <v>26</v>
      </c>
    </row>
    <row r="38" spans="1:6" ht="14.25">
      <c r="A38" s="179" t="s">
        <v>33</v>
      </c>
      <c r="B38" s="179"/>
      <c r="C38" s="179"/>
      <c r="D38" s="179"/>
      <c r="E38" s="179"/>
      <c r="F38" s="179"/>
    </row>
    <row r="39" ht="14.25">
      <c r="A39" s="22"/>
    </row>
    <row r="40" ht="14.25">
      <c r="A40" s="22"/>
    </row>
    <row r="41" ht="14.25">
      <c r="A41" s="22"/>
    </row>
    <row r="42" spans="1:6" ht="14.25">
      <c r="A42" s="49"/>
      <c r="B42" s="49"/>
      <c r="C42" s="49"/>
      <c r="D42" s="49"/>
      <c r="E42" s="49"/>
      <c r="F42" s="49"/>
    </row>
    <row r="43" spans="1:6" ht="14.25">
      <c r="A43" s="49"/>
      <c r="B43" s="49"/>
      <c r="C43" s="49"/>
      <c r="D43" s="49"/>
      <c r="E43" s="49"/>
      <c r="F43" s="49"/>
    </row>
    <row r="44" ht="14.25">
      <c r="A44" s="74"/>
    </row>
    <row r="45" ht="14.25">
      <c r="A45" s="75"/>
    </row>
    <row r="46" ht="14.25">
      <c r="A46" s="76"/>
    </row>
    <row r="47" ht="14.25">
      <c r="A47" s="76"/>
    </row>
    <row r="48" ht="14.25">
      <c r="A48" s="52"/>
    </row>
    <row r="50" ht="14.25">
      <c r="A50" s="77"/>
    </row>
  </sheetData>
  <sheetProtection/>
  <mergeCells count="4">
    <mergeCell ref="A38:F38"/>
    <mergeCell ref="B1:G1"/>
    <mergeCell ref="B6:B7"/>
    <mergeCell ref="A3:G3"/>
  </mergeCells>
  <printOptions/>
  <pageMargins left="1.11" right="0.69" top="0.4724409448818898" bottom="0.6299212598425197" header="0.4724409448818898" footer="0.31496062992125984"/>
  <pageSetup firstPageNumber="1" useFirstPageNumber="1" fitToHeight="1" fitToWidth="1" horizontalDpi="300" verticalDpi="300" orientation="portrait" paperSize="9" scale="71" r:id="rId1"/>
  <headerFooter alignWithMargins="0">
    <oddFooter>&amp;L&amp;"Times New Roman,Regular"&amp;11Поясненията към финансовия отчет представляват неразделна част от него.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S87"/>
  <sheetViews>
    <sheetView zoomScaleSheetLayoutView="80" zoomScalePageLayoutView="0" workbookViewId="0" topLeftCell="A1">
      <selection activeCell="E6" sqref="E6"/>
    </sheetView>
  </sheetViews>
  <sheetFormatPr defaultColWidth="2.57421875" defaultRowHeight="12.75"/>
  <cols>
    <col min="1" max="1" width="61.8515625" style="93" customWidth="1"/>
    <col min="2" max="2" width="7.7109375" style="125" customWidth="1"/>
    <col min="3" max="3" width="17.7109375" style="126" customWidth="1"/>
    <col min="4" max="4" width="2.28125" style="95" customWidth="1"/>
    <col min="5" max="5" width="17.7109375" style="95" customWidth="1"/>
    <col min="6" max="6" width="4.00390625" style="127" customWidth="1"/>
    <col min="7" max="16" width="11.57421875" style="78" customWidth="1"/>
    <col min="17" max="27" width="11.57421875" style="93" customWidth="1"/>
    <col min="28" max="16384" width="2.57421875" style="93" customWidth="1"/>
  </cols>
  <sheetData>
    <row r="1" spans="1:16" s="79" customFormat="1" ht="15">
      <c r="A1" s="55" t="s">
        <v>2</v>
      </c>
      <c r="B1" s="189"/>
      <c r="C1" s="189"/>
      <c r="D1" s="189"/>
      <c r="E1" s="189"/>
      <c r="F1" s="189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s="79" customFormat="1" ht="14.25">
      <c r="A2" s="80"/>
      <c r="B2" s="81"/>
      <c r="C2" s="81"/>
      <c r="D2" s="81"/>
      <c r="E2" s="81"/>
      <c r="F2" s="81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s="82" customFormat="1" ht="15">
      <c r="A3" s="188" t="s">
        <v>103</v>
      </c>
      <c r="B3" s="188"/>
      <c r="C3" s="188"/>
      <c r="D3" s="188"/>
      <c r="E3" s="188"/>
      <c r="F3" s="18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s="82" customFormat="1" ht="14.25">
      <c r="A4" s="190" t="str">
        <f>'statement of compr. income'!A4</f>
        <v>For the period ended March 31, 2020</v>
      </c>
      <c r="B4" s="190"/>
      <c r="C4" s="83"/>
      <c r="D4" s="84"/>
      <c r="E4" s="84"/>
      <c r="F4" s="85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s="82" customFormat="1" ht="14.25">
      <c r="A5" s="86"/>
      <c r="B5" s="84"/>
      <c r="C5" s="84"/>
      <c r="D5" s="84"/>
      <c r="E5" s="84"/>
      <c r="F5" s="85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5" s="2" customFormat="1" ht="15" customHeight="1">
      <c r="A6" s="7"/>
      <c r="B6" s="180" t="s">
        <v>4</v>
      </c>
      <c r="C6" s="171" t="s">
        <v>100</v>
      </c>
      <c r="D6" s="172"/>
      <c r="E6" s="171" t="s">
        <v>101</v>
      </c>
    </row>
    <row r="7" spans="1:5" s="2" customFormat="1" ht="15" customHeight="1">
      <c r="A7" s="87"/>
      <c r="B7" s="186"/>
      <c r="C7" s="59" t="s">
        <v>1</v>
      </c>
      <c r="D7" s="60"/>
      <c r="E7" s="59" t="s">
        <v>1</v>
      </c>
    </row>
    <row r="8" spans="1:6" ht="14.25">
      <c r="A8" s="88"/>
      <c r="B8" s="89"/>
      <c r="C8" s="90"/>
      <c r="D8" s="91"/>
      <c r="E8" s="90"/>
      <c r="F8" s="92"/>
    </row>
    <row r="9" spans="1:6" ht="14.25">
      <c r="A9" s="94" t="s">
        <v>36</v>
      </c>
      <c r="B9" s="95"/>
      <c r="C9" s="96"/>
      <c r="D9" s="97"/>
      <c r="E9" s="96"/>
      <c r="F9" s="98"/>
    </row>
    <row r="10" spans="1:6" ht="14.25">
      <c r="A10" s="2" t="s">
        <v>81</v>
      </c>
      <c r="B10" s="95"/>
      <c r="C10" s="96">
        <v>200</v>
      </c>
      <c r="D10" s="97"/>
      <c r="E10" s="96">
        <v>2101</v>
      </c>
      <c r="F10" s="98"/>
    </row>
    <row r="11" spans="1:6" ht="14.25">
      <c r="A11" s="170" t="s">
        <v>85</v>
      </c>
      <c r="B11" s="95"/>
      <c r="C11" s="96">
        <v>-34</v>
      </c>
      <c r="D11" s="97"/>
      <c r="E11" s="96">
        <v>-71</v>
      </c>
      <c r="F11" s="98"/>
    </row>
    <row r="12" spans="1:6" ht="15" customHeight="1">
      <c r="A12" s="2" t="s">
        <v>78</v>
      </c>
      <c r="B12" s="95"/>
      <c r="C12" s="96">
        <v>-37</v>
      </c>
      <c r="D12" s="97"/>
      <c r="E12" s="96">
        <v>-39</v>
      </c>
      <c r="F12" s="98"/>
    </row>
    <row r="13" spans="1:6" ht="14.25">
      <c r="A13" s="78" t="s">
        <v>82</v>
      </c>
      <c r="B13" s="95"/>
      <c r="C13" s="96"/>
      <c r="D13" s="97"/>
      <c r="E13" s="96"/>
      <c r="F13" s="98"/>
    </row>
    <row r="14" spans="1:6" ht="14.25">
      <c r="A14" s="78" t="s">
        <v>79</v>
      </c>
      <c r="B14" s="95"/>
      <c r="C14" s="96">
        <v>-87</v>
      </c>
      <c r="D14" s="97"/>
      <c r="E14" s="96">
        <v>-82</v>
      </c>
      <c r="F14" s="98"/>
    </row>
    <row r="15" spans="1:6" ht="14.25">
      <c r="A15" s="78" t="s">
        <v>80</v>
      </c>
      <c r="B15" s="95"/>
      <c r="C15" s="96">
        <v>-1</v>
      </c>
      <c r="D15" s="97"/>
      <c r="E15" s="96">
        <v>-4</v>
      </c>
      <c r="F15" s="98"/>
    </row>
    <row r="16" spans="1:16" s="103" customFormat="1" ht="14.25">
      <c r="A16" s="94" t="s">
        <v>37</v>
      </c>
      <c r="B16" s="95"/>
      <c r="C16" s="99">
        <f>SUM(C10:C15)</f>
        <v>41</v>
      </c>
      <c r="D16" s="100"/>
      <c r="E16" s="101">
        <f>SUM(E10:E15)</f>
        <v>1905</v>
      </c>
      <c r="F16" s="102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1:16" s="103" customFormat="1" ht="14.25">
      <c r="A17" s="94"/>
      <c r="B17" s="95"/>
      <c r="C17" s="96"/>
      <c r="D17" s="97"/>
      <c r="E17" s="96"/>
      <c r="F17" s="9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1:16" s="103" customFormat="1" ht="14.25">
      <c r="A18" s="104" t="s">
        <v>38</v>
      </c>
      <c r="B18" s="95"/>
      <c r="C18" s="96"/>
      <c r="D18" s="97"/>
      <c r="E18" s="96"/>
      <c r="F18" s="9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1:6" ht="14.25">
      <c r="A19" s="105" t="s">
        <v>39</v>
      </c>
      <c r="B19" s="95"/>
      <c r="C19" s="106"/>
      <c r="D19" s="100"/>
      <c r="E19" s="106">
        <v>-168</v>
      </c>
      <c r="F19" s="107"/>
    </row>
    <row r="20" spans="1:6" ht="14.25">
      <c r="A20" s="108" t="s">
        <v>67</v>
      </c>
      <c r="B20" s="95"/>
      <c r="C20" s="106"/>
      <c r="D20" s="100"/>
      <c r="E20" s="106"/>
      <c r="F20" s="107"/>
    </row>
    <row r="21" spans="1:6" ht="14.25">
      <c r="A21" s="109" t="s">
        <v>40</v>
      </c>
      <c r="B21" s="95"/>
      <c r="C21" s="101">
        <f>SUM(C19:C20)</f>
        <v>0</v>
      </c>
      <c r="D21" s="110"/>
      <c r="E21" s="101">
        <f>SUM(E19:E20)</f>
        <v>-168</v>
      </c>
      <c r="F21" s="102"/>
    </row>
    <row r="22" spans="1:6" ht="14.25">
      <c r="A22" s="111"/>
      <c r="B22" s="95"/>
      <c r="C22" s="96"/>
      <c r="D22" s="97"/>
      <c r="E22" s="96"/>
      <c r="F22" s="98"/>
    </row>
    <row r="23" spans="1:6" ht="14.25">
      <c r="A23" s="104" t="s">
        <v>41</v>
      </c>
      <c r="B23" s="95"/>
      <c r="C23" s="112"/>
      <c r="D23" s="110"/>
      <c r="E23" s="112"/>
      <c r="F23" s="113"/>
    </row>
    <row r="24" spans="1:6" ht="14.25">
      <c r="A24" s="78" t="s">
        <v>83</v>
      </c>
      <c r="B24" s="95"/>
      <c r="C24" s="96"/>
      <c r="D24" s="110"/>
      <c r="E24" s="96"/>
      <c r="F24" s="113"/>
    </row>
    <row r="25" spans="1:6" ht="14.25">
      <c r="A25" s="177" t="s">
        <v>90</v>
      </c>
      <c r="B25" s="95"/>
      <c r="C25" s="96"/>
      <c r="D25" s="110"/>
      <c r="E25" s="96">
        <v>-1036</v>
      </c>
      <c r="F25" s="113"/>
    </row>
    <row r="26" spans="1:6" ht="14.25">
      <c r="A26" s="177" t="s">
        <v>89</v>
      </c>
      <c r="B26" s="95"/>
      <c r="C26" s="96"/>
      <c r="D26" s="110"/>
      <c r="E26" s="96">
        <v>-28</v>
      </c>
      <c r="F26" s="113"/>
    </row>
    <row r="27" spans="1:6" ht="15" customHeight="1">
      <c r="A27" s="111" t="s">
        <v>70</v>
      </c>
      <c r="B27" s="95"/>
      <c r="C27" s="96"/>
      <c r="D27" s="110"/>
      <c r="E27" s="96"/>
      <c r="F27" s="113"/>
    </row>
    <row r="28" spans="1:6" ht="14.25">
      <c r="A28" s="111" t="s">
        <v>71</v>
      </c>
      <c r="B28" s="95"/>
      <c r="C28" s="96"/>
      <c r="D28" s="110"/>
      <c r="E28" s="96"/>
      <c r="F28" s="113"/>
    </row>
    <row r="29" spans="1:6" ht="14.25">
      <c r="A29" s="111" t="s">
        <v>72</v>
      </c>
      <c r="B29" s="95"/>
      <c r="C29" s="106"/>
      <c r="D29" s="100"/>
      <c r="E29" s="106"/>
      <c r="F29" s="107"/>
    </row>
    <row r="30" spans="1:16" s="103" customFormat="1" ht="14.25">
      <c r="A30" s="94" t="s">
        <v>42</v>
      </c>
      <c r="B30" s="95"/>
      <c r="C30" s="101">
        <f>SUM(C24:C29)</f>
        <v>0</v>
      </c>
      <c r="D30" s="114"/>
      <c r="E30" s="101">
        <f>SUM(E24:E29)</f>
        <v>-1064</v>
      </c>
      <c r="F30" s="102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1:6" ht="14.25">
      <c r="A31" s="115"/>
      <c r="B31" s="95"/>
      <c r="C31" s="106"/>
      <c r="D31" s="116"/>
      <c r="E31" s="106"/>
      <c r="F31" s="107"/>
    </row>
    <row r="32" spans="1:6" ht="14.25">
      <c r="A32" s="117" t="s">
        <v>43</v>
      </c>
      <c r="B32" s="95"/>
      <c r="C32" s="118">
        <f>C16+C21+C30</f>
        <v>41</v>
      </c>
      <c r="D32" s="114"/>
      <c r="E32" s="118">
        <f>E16+E21+E30</f>
        <v>673</v>
      </c>
      <c r="F32" s="102"/>
    </row>
    <row r="33" spans="1:6" ht="14.25">
      <c r="A33" s="115"/>
      <c r="B33" s="95"/>
      <c r="C33" s="96"/>
      <c r="D33" s="116"/>
      <c r="E33" s="96"/>
      <c r="F33" s="98"/>
    </row>
    <row r="34" spans="1:16" s="103" customFormat="1" ht="14.25">
      <c r="A34" s="119" t="s">
        <v>44</v>
      </c>
      <c r="B34" s="95"/>
      <c r="C34" s="106">
        <v>287</v>
      </c>
      <c r="D34" s="120"/>
      <c r="E34" s="106">
        <v>248</v>
      </c>
      <c r="F34" s="107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1:16" s="103" customFormat="1" ht="14.25">
      <c r="A35" s="115"/>
      <c r="B35" s="95"/>
      <c r="C35" s="120"/>
      <c r="D35" s="116"/>
      <c r="E35" s="120"/>
      <c r="F35" s="121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1:6" ht="15" thickBot="1">
      <c r="A36" s="122" t="s">
        <v>45</v>
      </c>
      <c r="B36" s="95"/>
      <c r="C36" s="123">
        <f>C34+C32</f>
        <v>328</v>
      </c>
      <c r="D36" s="124"/>
      <c r="E36" s="123">
        <f>E34+E32</f>
        <v>921</v>
      </c>
      <c r="F36" s="102"/>
    </row>
    <row r="37" spans="1:6" ht="15" thickTop="1">
      <c r="A37" s="115"/>
      <c r="B37" s="95"/>
      <c r="C37" s="96"/>
      <c r="F37" s="98"/>
    </row>
    <row r="38" spans="1:6" ht="14.25">
      <c r="A38" s="115"/>
      <c r="B38" s="95"/>
      <c r="C38" s="96"/>
      <c r="F38" s="98"/>
    </row>
    <row r="39" spans="1:6" ht="14.25">
      <c r="A39" s="115"/>
      <c r="B39" s="95"/>
      <c r="C39" s="96"/>
      <c r="F39" s="98"/>
    </row>
    <row r="40" spans="1:6" s="21" customFormat="1" ht="14.25">
      <c r="A40" s="49" t="s">
        <v>46</v>
      </c>
      <c r="B40" s="50"/>
      <c r="C40" s="50"/>
      <c r="D40" s="50"/>
      <c r="E40" s="50"/>
      <c r="F40" s="50"/>
    </row>
    <row r="41" spans="1:6" s="21" customFormat="1" ht="14.25">
      <c r="A41" s="51" t="s">
        <v>25</v>
      </c>
      <c r="B41" s="50"/>
      <c r="C41" s="50"/>
      <c r="D41" s="50"/>
      <c r="E41" s="50"/>
      <c r="F41" s="50"/>
    </row>
    <row r="42" spans="1:6" s="21" customFormat="1" ht="14.25">
      <c r="A42" s="31"/>
      <c r="B42" s="50"/>
      <c r="C42" s="50"/>
      <c r="D42" s="50"/>
      <c r="E42" s="50"/>
      <c r="F42" s="50"/>
    </row>
    <row r="43" spans="1:6" s="21" customFormat="1" ht="14.25">
      <c r="A43" s="52" t="s">
        <v>47</v>
      </c>
      <c r="B43" s="50"/>
      <c r="C43" s="50"/>
      <c r="D43" s="50"/>
      <c r="E43" s="50"/>
      <c r="F43" s="50"/>
    </row>
    <row r="44" spans="1:6" s="21" customFormat="1" ht="14.25">
      <c r="A44" s="53" t="s">
        <v>26</v>
      </c>
      <c r="B44" s="50"/>
      <c r="C44" s="50"/>
      <c r="D44" s="50"/>
      <c r="E44" s="50"/>
      <c r="F44" s="50"/>
    </row>
    <row r="45" spans="1:6" s="21" customFormat="1" ht="14.25">
      <c r="A45" s="31"/>
      <c r="B45" s="50"/>
      <c r="C45" s="50"/>
      <c r="D45" s="50"/>
      <c r="E45" s="50"/>
      <c r="F45" s="50"/>
    </row>
    <row r="46" spans="1:6" s="21" customFormat="1" ht="14.25">
      <c r="A46" s="179" t="s">
        <v>33</v>
      </c>
      <c r="B46" s="179"/>
      <c r="C46" s="179"/>
      <c r="D46" s="179"/>
      <c r="E46" s="179"/>
      <c r="F46" s="179"/>
    </row>
    <row r="47" s="2" customFormat="1" ht="14.25">
      <c r="A47" s="53"/>
    </row>
    <row r="48" s="2" customFormat="1" ht="14.25">
      <c r="A48" s="13"/>
    </row>
    <row r="49" spans="1:6" ht="14.25">
      <c r="A49" s="78"/>
      <c r="B49" s="78"/>
      <c r="C49" s="78"/>
      <c r="D49" s="78"/>
      <c r="E49" s="78"/>
      <c r="F49" s="78"/>
    </row>
    <row r="50" spans="1:6" ht="14.25">
      <c r="A50" s="78"/>
      <c r="B50" s="78"/>
      <c r="C50" s="78"/>
      <c r="D50" s="78"/>
      <c r="E50" s="78"/>
      <c r="F50" s="78"/>
    </row>
    <row r="51" spans="1:6" ht="14.25">
      <c r="A51" s="78"/>
      <c r="B51" s="78"/>
      <c r="C51" s="78"/>
      <c r="D51" s="78"/>
      <c r="E51" s="78"/>
      <c r="F51" s="78"/>
    </row>
    <row r="52" spans="1:6" ht="14.25">
      <c r="A52" s="78"/>
      <c r="B52" s="78"/>
      <c r="C52" s="78"/>
      <c r="D52" s="78"/>
      <c r="E52" s="78"/>
      <c r="F52" s="78"/>
    </row>
    <row r="53" spans="1:6" ht="14.25">
      <c r="A53" s="78"/>
      <c r="B53" s="78"/>
      <c r="C53" s="78"/>
      <c r="D53" s="78"/>
      <c r="E53" s="78"/>
      <c r="F53" s="78"/>
    </row>
    <row r="54" spans="1:6" ht="14.25">
      <c r="A54" s="78"/>
      <c r="B54" s="78"/>
      <c r="C54" s="78"/>
      <c r="D54" s="78"/>
      <c r="E54" s="78"/>
      <c r="F54" s="78"/>
    </row>
    <row r="55" spans="1:253" ht="14.25">
      <c r="A55" s="78"/>
      <c r="B55" s="78"/>
      <c r="C55" s="78"/>
      <c r="D55" s="78"/>
      <c r="E55" s="78"/>
      <c r="F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  <c r="IJ55" s="78"/>
      <c r="IK55" s="78"/>
      <c r="IL55" s="78"/>
      <c r="IM55" s="78"/>
      <c r="IN55" s="78"/>
      <c r="IO55" s="78"/>
      <c r="IP55" s="78"/>
      <c r="IQ55" s="78"/>
      <c r="IR55" s="78"/>
      <c r="IS55" s="78"/>
    </row>
    <row r="56" spans="1:253" ht="14.25">
      <c r="A56" s="78"/>
      <c r="B56" s="78"/>
      <c r="C56" s="78"/>
      <c r="D56" s="78"/>
      <c r="E56" s="78"/>
      <c r="F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  <c r="IM56" s="78"/>
      <c r="IN56" s="78"/>
      <c r="IO56" s="78"/>
      <c r="IP56" s="78"/>
      <c r="IQ56" s="78"/>
      <c r="IR56" s="78"/>
      <c r="IS56" s="78"/>
    </row>
    <row r="57" spans="1:253" ht="14.25">
      <c r="A57" s="78"/>
      <c r="B57" s="78"/>
      <c r="C57" s="78"/>
      <c r="D57" s="78"/>
      <c r="E57" s="78"/>
      <c r="F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8"/>
      <c r="IL57" s="78"/>
      <c r="IM57" s="78"/>
      <c r="IN57" s="78"/>
      <c r="IO57" s="78"/>
      <c r="IP57" s="78"/>
      <c r="IQ57" s="78"/>
      <c r="IR57" s="78"/>
      <c r="IS57" s="78"/>
    </row>
    <row r="58" spans="1:253" ht="14.25">
      <c r="A58" s="78"/>
      <c r="B58" s="78"/>
      <c r="C58" s="78"/>
      <c r="D58" s="78"/>
      <c r="E58" s="78"/>
      <c r="F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78"/>
      <c r="HO58" s="78"/>
      <c r="HP58" s="78"/>
      <c r="HQ58" s="78"/>
      <c r="HR58" s="78"/>
      <c r="HS58" s="78"/>
      <c r="HT58" s="78"/>
      <c r="HU58" s="78"/>
      <c r="HV58" s="78"/>
      <c r="HW58" s="78"/>
      <c r="HX58" s="78"/>
      <c r="HY58" s="78"/>
      <c r="HZ58" s="78"/>
      <c r="IA58" s="78"/>
      <c r="IB58" s="78"/>
      <c r="IC58" s="78"/>
      <c r="ID58" s="78"/>
      <c r="IE58" s="78"/>
      <c r="IF58" s="78"/>
      <c r="IG58" s="78"/>
      <c r="IH58" s="78"/>
      <c r="II58" s="78"/>
      <c r="IJ58" s="78"/>
      <c r="IK58" s="78"/>
      <c r="IL58" s="78"/>
      <c r="IM58" s="78"/>
      <c r="IN58" s="78"/>
      <c r="IO58" s="78"/>
      <c r="IP58" s="78"/>
      <c r="IQ58" s="78"/>
      <c r="IR58" s="78"/>
      <c r="IS58" s="78"/>
    </row>
    <row r="59" spans="1:253" ht="14.25">
      <c r="A59" s="78"/>
      <c r="B59" s="78"/>
      <c r="C59" s="78"/>
      <c r="D59" s="78"/>
      <c r="E59" s="78"/>
      <c r="F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  <c r="HW59" s="78"/>
      <c r="HX59" s="78"/>
      <c r="HY59" s="78"/>
      <c r="HZ59" s="78"/>
      <c r="IA59" s="78"/>
      <c r="IB59" s="78"/>
      <c r="IC59" s="78"/>
      <c r="ID59" s="78"/>
      <c r="IE59" s="78"/>
      <c r="IF59" s="78"/>
      <c r="IG59" s="78"/>
      <c r="IH59" s="78"/>
      <c r="II59" s="78"/>
      <c r="IJ59" s="78"/>
      <c r="IK59" s="78"/>
      <c r="IL59" s="78"/>
      <c r="IM59" s="78"/>
      <c r="IN59" s="78"/>
      <c r="IO59" s="78"/>
      <c r="IP59" s="78"/>
      <c r="IQ59" s="78"/>
      <c r="IR59" s="78"/>
      <c r="IS59" s="78"/>
    </row>
    <row r="60" spans="1:253" ht="14.25">
      <c r="A60" s="78"/>
      <c r="B60" s="78"/>
      <c r="C60" s="78"/>
      <c r="D60" s="78"/>
      <c r="E60" s="78"/>
      <c r="F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  <c r="IA60" s="78"/>
      <c r="IB60" s="78"/>
      <c r="IC60" s="78"/>
      <c r="ID60" s="78"/>
      <c r="IE60" s="78"/>
      <c r="IF60" s="78"/>
      <c r="IG60" s="78"/>
      <c r="IH60" s="78"/>
      <c r="II60" s="78"/>
      <c r="IJ60" s="78"/>
      <c r="IK60" s="78"/>
      <c r="IL60" s="78"/>
      <c r="IM60" s="78"/>
      <c r="IN60" s="78"/>
      <c r="IO60" s="78"/>
      <c r="IP60" s="78"/>
      <c r="IQ60" s="78"/>
      <c r="IR60" s="78"/>
      <c r="IS60" s="78"/>
    </row>
    <row r="61" spans="1:253" ht="14.25">
      <c r="A61" s="78"/>
      <c r="B61" s="78"/>
      <c r="C61" s="78"/>
      <c r="D61" s="78"/>
      <c r="E61" s="78"/>
      <c r="F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  <c r="HW61" s="78"/>
      <c r="HX61" s="78"/>
      <c r="HY61" s="78"/>
      <c r="HZ61" s="78"/>
      <c r="IA61" s="78"/>
      <c r="IB61" s="78"/>
      <c r="IC61" s="78"/>
      <c r="ID61" s="78"/>
      <c r="IE61" s="78"/>
      <c r="IF61" s="78"/>
      <c r="IG61" s="78"/>
      <c r="IH61" s="78"/>
      <c r="II61" s="78"/>
      <c r="IJ61" s="78"/>
      <c r="IK61" s="78"/>
      <c r="IL61" s="78"/>
      <c r="IM61" s="78"/>
      <c r="IN61" s="78"/>
      <c r="IO61" s="78"/>
      <c r="IP61" s="78"/>
      <c r="IQ61" s="78"/>
      <c r="IR61" s="78"/>
      <c r="IS61" s="78"/>
    </row>
    <row r="62" spans="1:253" ht="14.25">
      <c r="A62" s="78"/>
      <c r="B62" s="78"/>
      <c r="C62" s="78"/>
      <c r="D62" s="78"/>
      <c r="E62" s="78"/>
      <c r="F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78"/>
      <c r="GP62" s="78"/>
      <c r="GQ62" s="78"/>
      <c r="GR62" s="78"/>
      <c r="GS62" s="78"/>
      <c r="GT62" s="78"/>
      <c r="GU62" s="78"/>
      <c r="GV62" s="78"/>
      <c r="GW62" s="78"/>
      <c r="GX62" s="78"/>
      <c r="GY62" s="78"/>
      <c r="GZ62" s="78"/>
      <c r="HA62" s="78"/>
      <c r="HB62" s="78"/>
      <c r="HC62" s="78"/>
      <c r="HD62" s="78"/>
      <c r="HE62" s="78"/>
      <c r="HF62" s="78"/>
      <c r="HG62" s="78"/>
      <c r="HH62" s="78"/>
      <c r="HI62" s="78"/>
      <c r="HJ62" s="78"/>
      <c r="HK62" s="78"/>
      <c r="HL62" s="78"/>
      <c r="HM62" s="78"/>
      <c r="HN62" s="78"/>
      <c r="HO62" s="78"/>
      <c r="HP62" s="78"/>
      <c r="HQ62" s="78"/>
      <c r="HR62" s="78"/>
      <c r="HS62" s="78"/>
      <c r="HT62" s="78"/>
      <c r="HU62" s="78"/>
      <c r="HV62" s="78"/>
      <c r="HW62" s="78"/>
      <c r="HX62" s="78"/>
      <c r="HY62" s="78"/>
      <c r="HZ62" s="78"/>
      <c r="IA62" s="78"/>
      <c r="IB62" s="78"/>
      <c r="IC62" s="78"/>
      <c r="ID62" s="78"/>
      <c r="IE62" s="78"/>
      <c r="IF62" s="78"/>
      <c r="IG62" s="78"/>
      <c r="IH62" s="78"/>
      <c r="II62" s="78"/>
      <c r="IJ62" s="78"/>
      <c r="IK62" s="78"/>
      <c r="IL62" s="78"/>
      <c r="IM62" s="78"/>
      <c r="IN62" s="78"/>
      <c r="IO62" s="78"/>
      <c r="IP62" s="78"/>
      <c r="IQ62" s="78"/>
      <c r="IR62" s="78"/>
      <c r="IS62" s="78"/>
    </row>
    <row r="63" spans="1:253" ht="14.25">
      <c r="A63" s="78"/>
      <c r="B63" s="78"/>
      <c r="C63" s="78"/>
      <c r="D63" s="78"/>
      <c r="E63" s="78"/>
      <c r="F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</row>
    <row r="64" spans="1:253" ht="14.25">
      <c r="A64" s="78"/>
      <c r="B64" s="78"/>
      <c r="C64" s="78"/>
      <c r="D64" s="78"/>
      <c r="E64" s="78"/>
      <c r="F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  <c r="HW64" s="78"/>
      <c r="HX64" s="78"/>
      <c r="HY64" s="78"/>
      <c r="HZ64" s="78"/>
      <c r="IA64" s="78"/>
      <c r="IB64" s="78"/>
      <c r="IC64" s="78"/>
      <c r="ID64" s="78"/>
      <c r="IE64" s="78"/>
      <c r="IF64" s="78"/>
      <c r="IG64" s="78"/>
      <c r="IH64" s="78"/>
      <c r="II64" s="78"/>
      <c r="IJ64" s="78"/>
      <c r="IK64" s="78"/>
      <c r="IL64" s="78"/>
      <c r="IM64" s="78"/>
      <c r="IN64" s="78"/>
      <c r="IO64" s="78"/>
      <c r="IP64" s="78"/>
      <c r="IQ64" s="78"/>
      <c r="IR64" s="78"/>
      <c r="IS64" s="78"/>
    </row>
    <row r="65" spans="1:253" ht="14.25">
      <c r="A65" s="78"/>
      <c r="B65" s="78"/>
      <c r="C65" s="78"/>
      <c r="D65" s="78"/>
      <c r="E65" s="78"/>
      <c r="F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8"/>
      <c r="HG65" s="78"/>
      <c r="HH65" s="78"/>
      <c r="HI65" s="78"/>
      <c r="HJ65" s="78"/>
      <c r="HK65" s="78"/>
      <c r="HL65" s="78"/>
      <c r="HM65" s="78"/>
      <c r="HN65" s="78"/>
      <c r="HO65" s="78"/>
      <c r="HP65" s="78"/>
      <c r="HQ65" s="78"/>
      <c r="HR65" s="78"/>
      <c r="HS65" s="78"/>
      <c r="HT65" s="78"/>
      <c r="HU65" s="78"/>
      <c r="HV65" s="78"/>
      <c r="HW65" s="78"/>
      <c r="HX65" s="78"/>
      <c r="HY65" s="78"/>
      <c r="HZ65" s="78"/>
      <c r="IA65" s="78"/>
      <c r="IB65" s="78"/>
      <c r="IC65" s="78"/>
      <c r="ID65" s="78"/>
      <c r="IE65" s="78"/>
      <c r="IF65" s="78"/>
      <c r="IG65" s="78"/>
      <c r="IH65" s="78"/>
      <c r="II65" s="78"/>
      <c r="IJ65" s="78"/>
      <c r="IK65" s="78"/>
      <c r="IL65" s="78"/>
      <c r="IM65" s="78"/>
      <c r="IN65" s="78"/>
      <c r="IO65" s="78"/>
      <c r="IP65" s="78"/>
      <c r="IQ65" s="78"/>
      <c r="IR65" s="78"/>
      <c r="IS65" s="78"/>
    </row>
    <row r="66" spans="1:253" ht="14.25">
      <c r="A66" s="78"/>
      <c r="B66" s="78"/>
      <c r="C66" s="78"/>
      <c r="D66" s="78"/>
      <c r="E66" s="78"/>
      <c r="F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  <c r="HJ66" s="78"/>
      <c r="HK66" s="78"/>
      <c r="HL66" s="78"/>
      <c r="HM66" s="78"/>
      <c r="HN66" s="78"/>
      <c r="HO66" s="78"/>
      <c r="HP66" s="78"/>
      <c r="HQ66" s="78"/>
      <c r="HR66" s="78"/>
      <c r="HS66" s="78"/>
      <c r="HT66" s="78"/>
      <c r="HU66" s="78"/>
      <c r="HV66" s="78"/>
      <c r="HW66" s="78"/>
      <c r="HX66" s="78"/>
      <c r="HY66" s="78"/>
      <c r="HZ66" s="78"/>
      <c r="IA66" s="78"/>
      <c r="IB66" s="78"/>
      <c r="IC66" s="78"/>
      <c r="ID66" s="78"/>
      <c r="IE66" s="78"/>
      <c r="IF66" s="78"/>
      <c r="IG66" s="78"/>
      <c r="IH66" s="78"/>
      <c r="II66" s="78"/>
      <c r="IJ66" s="78"/>
      <c r="IK66" s="78"/>
      <c r="IL66" s="78"/>
      <c r="IM66" s="78"/>
      <c r="IN66" s="78"/>
      <c r="IO66" s="78"/>
      <c r="IP66" s="78"/>
      <c r="IQ66" s="78"/>
      <c r="IR66" s="78"/>
      <c r="IS66" s="78"/>
    </row>
    <row r="67" spans="1:253" ht="14.25">
      <c r="A67" s="78"/>
      <c r="B67" s="78"/>
      <c r="C67" s="78"/>
      <c r="D67" s="78"/>
      <c r="E67" s="78"/>
      <c r="F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8"/>
      <c r="GI67" s="78"/>
      <c r="GJ67" s="78"/>
      <c r="GK67" s="78"/>
      <c r="GL67" s="78"/>
      <c r="GM67" s="78"/>
      <c r="GN67" s="78"/>
      <c r="GO67" s="78"/>
      <c r="GP67" s="78"/>
      <c r="GQ67" s="78"/>
      <c r="GR67" s="78"/>
      <c r="GS67" s="78"/>
      <c r="GT67" s="78"/>
      <c r="GU67" s="78"/>
      <c r="GV67" s="78"/>
      <c r="GW67" s="78"/>
      <c r="GX67" s="78"/>
      <c r="GY67" s="78"/>
      <c r="GZ67" s="78"/>
      <c r="HA67" s="78"/>
      <c r="HB67" s="78"/>
      <c r="HC67" s="78"/>
      <c r="HD67" s="78"/>
      <c r="HE67" s="78"/>
      <c r="HF67" s="78"/>
      <c r="HG67" s="78"/>
      <c r="HH67" s="78"/>
      <c r="HI67" s="78"/>
      <c r="HJ67" s="78"/>
      <c r="HK67" s="78"/>
      <c r="HL67" s="78"/>
      <c r="HM67" s="78"/>
      <c r="HN67" s="78"/>
      <c r="HO67" s="78"/>
      <c r="HP67" s="78"/>
      <c r="HQ67" s="78"/>
      <c r="HR67" s="78"/>
      <c r="HS67" s="78"/>
      <c r="HT67" s="78"/>
      <c r="HU67" s="78"/>
      <c r="HV67" s="78"/>
      <c r="HW67" s="78"/>
      <c r="HX67" s="78"/>
      <c r="HY67" s="78"/>
      <c r="HZ67" s="78"/>
      <c r="IA67" s="78"/>
      <c r="IB67" s="78"/>
      <c r="IC67" s="78"/>
      <c r="ID67" s="78"/>
      <c r="IE67" s="78"/>
      <c r="IF67" s="78"/>
      <c r="IG67" s="78"/>
      <c r="IH67" s="78"/>
      <c r="II67" s="78"/>
      <c r="IJ67" s="78"/>
      <c r="IK67" s="78"/>
      <c r="IL67" s="78"/>
      <c r="IM67" s="78"/>
      <c r="IN67" s="78"/>
      <c r="IO67" s="78"/>
      <c r="IP67" s="78"/>
      <c r="IQ67" s="78"/>
      <c r="IR67" s="78"/>
      <c r="IS67" s="78"/>
    </row>
    <row r="68" spans="1:253" ht="14.25">
      <c r="A68" s="78"/>
      <c r="B68" s="78"/>
      <c r="C68" s="78"/>
      <c r="D68" s="78"/>
      <c r="E68" s="78"/>
      <c r="F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  <c r="GF68" s="78"/>
      <c r="GG68" s="78"/>
      <c r="GH68" s="78"/>
      <c r="GI68" s="78"/>
      <c r="GJ68" s="78"/>
      <c r="GK68" s="78"/>
      <c r="GL68" s="78"/>
      <c r="GM68" s="78"/>
      <c r="GN68" s="78"/>
      <c r="GO68" s="78"/>
      <c r="GP68" s="78"/>
      <c r="GQ68" s="78"/>
      <c r="GR68" s="78"/>
      <c r="GS68" s="78"/>
      <c r="GT68" s="78"/>
      <c r="GU68" s="78"/>
      <c r="GV68" s="78"/>
      <c r="GW68" s="78"/>
      <c r="GX68" s="78"/>
      <c r="GY68" s="78"/>
      <c r="GZ68" s="78"/>
      <c r="HA68" s="78"/>
      <c r="HB68" s="78"/>
      <c r="HC68" s="78"/>
      <c r="HD68" s="78"/>
      <c r="HE68" s="78"/>
      <c r="HF68" s="78"/>
      <c r="HG68" s="78"/>
      <c r="HH68" s="78"/>
      <c r="HI68" s="78"/>
      <c r="HJ68" s="78"/>
      <c r="HK68" s="78"/>
      <c r="HL68" s="78"/>
      <c r="HM68" s="78"/>
      <c r="HN68" s="78"/>
      <c r="HO68" s="78"/>
      <c r="HP68" s="78"/>
      <c r="HQ68" s="78"/>
      <c r="HR68" s="78"/>
      <c r="HS68" s="78"/>
      <c r="HT68" s="78"/>
      <c r="HU68" s="78"/>
      <c r="HV68" s="78"/>
      <c r="HW68" s="78"/>
      <c r="HX68" s="78"/>
      <c r="HY68" s="78"/>
      <c r="HZ68" s="78"/>
      <c r="IA68" s="78"/>
      <c r="IB68" s="78"/>
      <c r="IC68" s="78"/>
      <c r="ID68" s="78"/>
      <c r="IE68" s="78"/>
      <c r="IF68" s="78"/>
      <c r="IG68" s="78"/>
      <c r="IH68" s="78"/>
      <c r="II68" s="78"/>
      <c r="IJ68" s="78"/>
      <c r="IK68" s="78"/>
      <c r="IL68" s="78"/>
      <c r="IM68" s="78"/>
      <c r="IN68" s="78"/>
      <c r="IO68" s="78"/>
      <c r="IP68" s="78"/>
      <c r="IQ68" s="78"/>
      <c r="IR68" s="78"/>
      <c r="IS68" s="78"/>
    </row>
    <row r="69" spans="1:253" ht="14.25">
      <c r="A69" s="78"/>
      <c r="B69" s="78"/>
      <c r="C69" s="78"/>
      <c r="D69" s="78"/>
      <c r="E69" s="78"/>
      <c r="F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8"/>
      <c r="HF69" s="78"/>
      <c r="HG69" s="78"/>
      <c r="HH69" s="78"/>
      <c r="HI69" s="78"/>
      <c r="HJ69" s="78"/>
      <c r="HK69" s="78"/>
      <c r="HL69" s="78"/>
      <c r="HM69" s="78"/>
      <c r="HN69" s="78"/>
      <c r="HO69" s="78"/>
      <c r="HP69" s="78"/>
      <c r="HQ69" s="78"/>
      <c r="HR69" s="78"/>
      <c r="HS69" s="78"/>
      <c r="HT69" s="78"/>
      <c r="HU69" s="78"/>
      <c r="HV69" s="78"/>
      <c r="HW69" s="78"/>
      <c r="HX69" s="78"/>
      <c r="HY69" s="78"/>
      <c r="HZ69" s="78"/>
      <c r="IA69" s="78"/>
      <c r="IB69" s="78"/>
      <c r="IC69" s="78"/>
      <c r="ID69" s="78"/>
      <c r="IE69" s="78"/>
      <c r="IF69" s="78"/>
      <c r="IG69" s="78"/>
      <c r="IH69" s="78"/>
      <c r="II69" s="78"/>
      <c r="IJ69" s="78"/>
      <c r="IK69" s="78"/>
      <c r="IL69" s="78"/>
      <c r="IM69" s="78"/>
      <c r="IN69" s="78"/>
      <c r="IO69" s="78"/>
      <c r="IP69" s="78"/>
      <c r="IQ69" s="78"/>
      <c r="IR69" s="78"/>
      <c r="IS69" s="78"/>
    </row>
    <row r="70" spans="1:253" ht="14.25">
      <c r="A70" s="78"/>
      <c r="B70" s="78"/>
      <c r="C70" s="78"/>
      <c r="D70" s="78"/>
      <c r="E70" s="78"/>
      <c r="F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  <c r="FT70" s="78"/>
      <c r="FU70" s="78"/>
      <c r="FV70" s="78"/>
      <c r="FW70" s="78"/>
      <c r="FX70" s="78"/>
      <c r="FY70" s="78"/>
      <c r="FZ70" s="78"/>
      <c r="GA70" s="78"/>
      <c r="GB70" s="78"/>
      <c r="GC70" s="78"/>
      <c r="GD70" s="78"/>
      <c r="GE70" s="78"/>
      <c r="GF70" s="78"/>
      <c r="GG70" s="78"/>
      <c r="GH70" s="78"/>
      <c r="GI70" s="78"/>
      <c r="GJ70" s="78"/>
      <c r="GK70" s="78"/>
      <c r="GL70" s="78"/>
      <c r="GM70" s="78"/>
      <c r="GN70" s="78"/>
      <c r="GO70" s="78"/>
      <c r="GP70" s="78"/>
      <c r="GQ70" s="78"/>
      <c r="GR70" s="78"/>
      <c r="GS70" s="78"/>
      <c r="GT70" s="78"/>
      <c r="GU70" s="78"/>
      <c r="GV70" s="78"/>
      <c r="GW70" s="78"/>
      <c r="GX70" s="78"/>
      <c r="GY70" s="78"/>
      <c r="GZ70" s="78"/>
      <c r="HA70" s="78"/>
      <c r="HB70" s="78"/>
      <c r="HC70" s="78"/>
      <c r="HD70" s="78"/>
      <c r="HE70" s="78"/>
      <c r="HF70" s="78"/>
      <c r="HG70" s="78"/>
      <c r="HH70" s="78"/>
      <c r="HI70" s="78"/>
      <c r="HJ70" s="78"/>
      <c r="HK70" s="78"/>
      <c r="HL70" s="78"/>
      <c r="HM70" s="78"/>
      <c r="HN70" s="78"/>
      <c r="HO70" s="78"/>
      <c r="HP70" s="78"/>
      <c r="HQ70" s="78"/>
      <c r="HR70" s="78"/>
      <c r="HS70" s="78"/>
      <c r="HT70" s="78"/>
      <c r="HU70" s="78"/>
      <c r="HV70" s="78"/>
      <c r="HW70" s="78"/>
      <c r="HX70" s="78"/>
      <c r="HY70" s="78"/>
      <c r="HZ70" s="78"/>
      <c r="IA70" s="78"/>
      <c r="IB70" s="78"/>
      <c r="IC70" s="78"/>
      <c r="ID70" s="78"/>
      <c r="IE70" s="78"/>
      <c r="IF70" s="78"/>
      <c r="IG70" s="78"/>
      <c r="IH70" s="78"/>
      <c r="II70" s="78"/>
      <c r="IJ70" s="78"/>
      <c r="IK70" s="78"/>
      <c r="IL70" s="78"/>
      <c r="IM70" s="78"/>
      <c r="IN70" s="78"/>
      <c r="IO70" s="78"/>
      <c r="IP70" s="78"/>
      <c r="IQ70" s="78"/>
      <c r="IR70" s="78"/>
      <c r="IS70" s="78"/>
    </row>
    <row r="71" spans="1:253" ht="14.25">
      <c r="A71" s="78"/>
      <c r="B71" s="78"/>
      <c r="C71" s="78"/>
      <c r="D71" s="78"/>
      <c r="E71" s="78"/>
      <c r="F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  <c r="FT71" s="78"/>
      <c r="FU71" s="78"/>
      <c r="FV71" s="78"/>
      <c r="FW71" s="78"/>
      <c r="FX71" s="78"/>
      <c r="FY71" s="78"/>
      <c r="FZ71" s="78"/>
      <c r="GA71" s="78"/>
      <c r="GB71" s="78"/>
      <c r="GC71" s="78"/>
      <c r="GD71" s="78"/>
      <c r="GE71" s="78"/>
      <c r="GF71" s="78"/>
      <c r="GG71" s="78"/>
      <c r="GH71" s="78"/>
      <c r="GI71" s="78"/>
      <c r="GJ71" s="78"/>
      <c r="GK71" s="78"/>
      <c r="GL71" s="78"/>
      <c r="GM71" s="78"/>
      <c r="GN71" s="78"/>
      <c r="GO71" s="78"/>
      <c r="GP71" s="78"/>
      <c r="GQ71" s="78"/>
      <c r="GR71" s="78"/>
      <c r="GS71" s="78"/>
      <c r="GT71" s="78"/>
      <c r="GU71" s="78"/>
      <c r="GV71" s="78"/>
      <c r="GW71" s="78"/>
      <c r="GX71" s="78"/>
      <c r="GY71" s="78"/>
      <c r="GZ71" s="78"/>
      <c r="HA71" s="78"/>
      <c r="HB71" s="78"/>
      <c r="HC71" s="78"/>
      <c r="HD71" s="78"/>
      <c r="HE71" s="78"/>
      <c r="HF71" s="78"/>
      <c r="HG71" s="78"/>
      <c r="HH71" s="78"/>
      <c r="HI71" s="78"/>
      <c r="HJ71" s="78"/>
      <c r="HK71" s="78"/>
      <c r="HL71" s="78"/>
      <c r="HM71" s="78"/>
      <c r="HN71" s="78"/>
      <c r="HO71" s="78"/>
      <c r="HP71" s="78"/>
      <c r="HQ71" s="78"/>
      <c r="HR71" s="78"/>
      <c r="HS71" s="78"/>
      <c r="HT71" s="78"/>
      <c r="HU71" s="78"/>
      <c r="HV71" s="78"/>
      <c r="HW71" s="78"/>
      <c r="HX71" s="78"/>
      <c r="HY71" s="78"/>
      <c r="HZ71" s="78"/>
      <c r="IA71" s="78"/>
      <c r="IB71" s="78"/>
      <c r="IC71" s="78"/>
      <c r="ID71" s="78"/>
      <c r="IE71" s="78"/>
      <c r="IF71" s="78"/>
      <c r="IG71" s="78"/>
      <c r="IH71" s="78"/>
      <c r="II71" s="78"/>
      <c r="IJ71" s="78"/>
      <c r="IK71" s="78"/>
      <c r="IL71" s="78"/>
      <c r="IM71" s="78"/>
      <c r="IN71" s="78"/>
      <c r="IO71" s="78"/>
      <c r="IP71" s="78"/>
      <c r="IQ71" s="78"/>
      <c r="IR71" s="78"/>
      <c r="IS71" s="78"/>
    </row>
    <row r="72" spans="1:253" ht="14.25">
      <c r="A72" s="78"/>
      <c r="B72" s="78"/>
      <c r="C72" s="78"/>
      <c r="D72" s="78"/>
      <c r="E72" s="78"/>
      <c r="F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78"/>
      <c r="GE72" s="78"/>
      <c r="GF72" s="78"/>
      <c r="GG72" s="78"/>
      <c r="GH72" s="78"/>
      <c r="GI72" s="78"/>
      <c r="GJ72" s="78"/>
      <c r="GK72" s="78"/>
      <c r="GL72" s="78"/>
      <c r="GM72" s="78"/>
      <c r="GN72" s="78"/>
      <c r="GO72" s="78"/>
      <c r="GP72" s="78"/>
      <c r="GQ72" s="78"/>
      <c r="GR72" s="78"/>
      <c r="GS72" s="78"/>
      <c r="GT72" s="78"/>
      <c r="GU72" s="78"/>
      <c r="GV72" s="78"/>
      <c r="GW72" s="78"/>
      <c r="GX72" s="78"/>
      <c r="GY72" s="78"/>
      <c r="GZ72" s="78"/>
      <c r="HA72" s="78"/>
      <c r="HB72" s="78"/>
      <c r="HC72" s="78"/>
      <c r="HD72" s="78"/>
      <c r="HE72" s="78"/>
      <c r="HF72" s="78"/>
      <c r="HG72" s="78"/>
      <c r="HH72" s="78"/>
      <c r="HI72" s="78"/>
      <c r="HJ72" s="78"/>
      <c r="HK72" s="78"/>
      <c r="HL72" s="78"/>
      <c r="HM72" s="78"/>
      <c r="HN72" s="78"/>
      <c r="HO72" s="78"/>
      <c r="HP72" s="78"/>
      <c r="HQ72" s="78"/>
      <c r="HR72" s="78"/>
      <c r="HS72" s="78"/>
      <c r="HT72" s="78"/>
      <c r="HU72" s="78"/>
      <c r="HV72" s="78"/>
      <c r="HW72" s="78"/>
      <c r="HX72" s="78"/>
      <c r="HY72" s="78"/>
      <c r="HZ72" s="78"/>
      <c r="IA72" s="78"/>
      <c r="IB72" s="78"/>
      <c r="IC72" s="78"/>
      <c r="ID72" s="78"/>
      <c r="IE72" s="78"/>
      <c r="IF72" s="78"/>
      <c r="IG72" s="78"/>
      <c r="IH72" s="78"/>
      <c r="II72" s="78"/>
      <c r="IJ72" s="78"/>
      <c r="IK72" s="78"/>
      <c r="IL72" s="78"/>
      <c r="IM72" s="78"/>
      <c r="IN72" s="78"/>
      <c r="IO72" s="78"/>
      <c r="IP72" s="78"/>
      <c r="IQ72" s="78"/>
      <c r="IR72" s="78"/>
      <c r="IS72" s="78"/>
    </row>
    <row r="73" spans="1:253" ht="14.25">
      <c r="A73" s="78"/>
      <c r="B73" s="78"/>
      <c r="C73" s="78"/>
      <c r="D73" s="78"/>
      <c r="E73" s="78"/>
      <c r="F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  <c r="FQ73" s="78"/>
      <c r="FR73" s="78"/>
      <c r="FS73" s="78"/>
      <c r="FT73" s="78"/>
      <c r="FU73" s="78"/>
      <c r="FV73" s="78"/>
      <c r="FW73" s="78"/>
      <c r="FX73" s="78"/>
      <c r="FY73" s="78"/>
      <c r="FZ73" s="78"/>
      <c r="GA73" s="78"/>
      <c r="GB73" s="78"/>
      <c r="GC73" s="78"/>
      <c r="GD73" s="78"/>
      <c r="GE73" s="78"/>
      <c r="GF73" s="78"/>
      <c r="GG73" s="78"/>
      <c r="GH73" s="78"/>
      <c r="GI73" s="78"/>
      <c r="GJ73" s="78"/>
      <c r="GK73" s="78"/>
      <c r="GL73" s="78"/>
      <c r="GM73" s="78"/>
      <c r="GN73" s="78"/>
      <c r="GO73" s="78"/>
      <c r="GP73" s="78"/>
      <c r="GQ73" s="78"/>
      <c r="GR73" s="78"/>
      <c r="GS73" s="78"/>
      <c r="GT73" s="78"/>
      <c r="GU73" s="78"/>
      <c r="GV73" s="78"/>
      <c r="GW73" s="78"/>
      <c r="GX73" s="78"/>
      <c r="GY73" s="78"/>
      <c r="GZ73" s="78"/>
      <c r="HA73" s="78"/>
      <c r="HB73" s="78"/>
      <c r="HC73" s="78"/>
      <c r="HD73" s="78"/>
      <c r="HE73" s="78"/>
      <c r="HF73" s="78"/>
      <c r="HG73" s="78"/>
      <c r="HH73" s="78"/>
      <c r="HI73" s="78"/>
      <c r="HJ73" s="78"/>
      <c r="HK73" s="78"/>
      <c r="HL73" s="78"/>
      <c r="HM73" s="78"/>
      <c r="HN73" s="78"/>
      <c r="HO73" s="78"/>
      <c r="HP73" s="78"/>
      <c r="HQ73" s="78"/>
      <c r="HR73" s="78"/>
      <c r="HS73" s="78"/>
      <c r="HT73" s="78"/>
      <c r="HU73" s="78"/>
      <c r="HV73" s="78"/>
      <c r="HW73" s="78"/>
      <c r="HX73" s="78"/>
      <c r="HY73" s="78"/>
      <c r="HZ73" s="78"/>
      <c r="IA73" s="78"/>
      <c r="IB73" s="78"/>
      <c r="IC73" s="78"/>
      <c r="ID73" s="78"/>
      <c r="IE73" s="78"/>
      <c r="IF73" s="78"/>
      <c r="IG73" s="78"/>
      <c r="IH73" s="78"/>
      <c r="II73" s="78"/>
      <c r="IJ73" s="78"/>
      <c r="IK73" s="78"/>
      <c r="IL73" s="78"/>
      <c r="IM73" s="78"/>
      <c r="IN73" s="78"/>
      <c r="IO73" s="78"/>
      <c r="IP73" s="78"/>
      <c r="IQ73" s="78"/>
      <c r="IR73" s="78"/>
      <c r="IS73" s="78"/>
    </row>
    <row r="74" spans="1:253" ht="14.25">
      <c r="A74" s="78"/>
      <c r="B74" s="78"/>
      <c r="C74" s="78"/>
      <c r="D74" s="78"/>
      <c r="E74" s="78"/>
      <c r="F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78"/>
      <c r="FT74" s="78"/>
      <c r="FU74" s="78"/>
      <c r="FV74" s="78"/>
      <c r="FW74" s="78"/>
      <c r="FX74" s="78"/>
      <c r="FY74" s="78"/>
      <c r="FZ74" s="78"/>
      <c r="GA74" s="78"/>
      <c r="GB74" s="78"/>
      <c r="GC74" s="78"/>
      <c r="GD74" s="78"/>
      <c r="GE74" s="78"/>
      <c r="GF74" s="78"/>
      <c r="GG74" s="78"/>
      <c r="GH74" s="78"/>
      <c r="GI74" s="78"/>
      <c r="GJ74" s="78"/>
      <c r="GK74" s="78"/>
      <c r="GL74" s="78"/>
      <c r="GM74" s="78"/>
      <c r="GN74" s="78"/>
      <c r="GO74" s="78"/>
      <c r="GP74" s="78"/>
      <c r="GQ74" s="78"/>
      <c r="GR74" s="78"/>
      <c r="GS74" s="78"/>
      <c r="GT74" s="78"/>
      <c r="GU74" s="78"/>
      <c r="GV74" s="78"/>
      <c r="GW74" s="78"/>
      <c r="GX74" s="78"/>
      <c r="GY74" s="78"/>
      <c r="GZ74" s="78"/>
      <c r="HA74" s="78"/>
      <c r="HB74" s="78"/>
      <c r="HC74" s="78"/>
      <c r="HD74" s="78"/>
      <c r="HE74" s="78"/>
      <c r="HF74" s="78"/>
      <c r="HG74" s="78"/>
      <c r="HH74" s="78"/>
      <c r="HI74" s="78"/>
      <c r="HJ74" s="78"/>
      <c r="HK74" s="78"/>
      <c r="HL74" s="78"/>
      <c r="HM74" s="78"/>
      <c r="HN74" s="78"/>
      <c r="HO74" s="78"/>
      <c r="HP74" s="78"/>
      <c r="HQ74" s="78"/>
      <c r="HR74" s="78"/>
      <c r="HS74" s="78"/>
      <c r="HT74" s="78"/>
      <c r="HU74" s="78"/>
      <c r="HV74" s="78"/>
      <c r="HW74" s="78"/>
      <c r="HX74" s="78"/>
      <c r="HY74" s="78"/>
      <c r="HZ74" s="78"/>
      <c r="IA74" s="78"/>
      <c r="IB74" s="78"/>
      <c r="IC74" s="78"/>
      <c r="ID74" s="78"/>
      <c r="IE74" s="78"/>
      <c r="IF74" s="78"/>
      <c r="IG74" s="78"/>
      <c r="IH74" s="78"/>
      <c r="II74" s="78"/>
      <c r="IJ74" s="78"/>
      <c r="IK74" s="78"/>
      <c r="IL74" s="78"/>
      <c r="IM74" s="78"/>
      <c r="IN74" s="78"/>
      <c r="IO74" s="78"/>
      <c r="IP74" s="78"/>
      <c r="IQ74" s="78"/>
      <c r="IR74" s="78"/>
      <c r="IS74" s="78"/>
    </row>
    <row r="75" spans="1:253" ht="14.25">
      <c r="A75" s="78"/>
      <c r="B75" s="78"/>
      <c r="C75" s="78"/>
      <c r="D75" s="78"/>
      <c r="E75" s="78"/>
      <c r="F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  <c r="GI75" s="78"/>
      <c r="GJ75" s="78"/>
      <c r="GK75" s="78"/>
      <c r="GL75" s="78"/>
      <c r="GM75" s="78"/>
      <c r="GN75" s="78"/>
      <c r="GO75" s="78"/>
      <c r="GP75" s="78"/>
      <c r="GQ75" s="78"/>
      <c r="GR75" s="78"/>
      <c r="GS75" s="78"/>
      <c r="GT75" s="78"/>
      <c r="GU75" s="78"/>
      <c r="GV75" s="78"/>
      <c r="GW75" s="78"/>
      <c r="GX75" s="78"/>
      <c r="GY75" s="78"/>
      <c r="GZ75" s="78"/>
      <c r="HA75" s="78"/>
      <c r="HB75" s="78"/>
      <c r="HC75" s="78"/>
      <c r="HD75" s="78"/>
      <c r="HE75" s="78"/>
      <c r="HF75" s="78"/>
      <c r="HG75" s="78"/>
      <c r="HH75" s="78"/>
      <c r="HI75" s="78"/>
      <c r="HJ75" s="78"/>
      <c r="HK75" s="78"/>
      <c r="HL75" s="78"/>
      <c r="HM75" s="78"/>
      <c r="HN75" s="78"/>
      <c r="HO75" s="78"/>
      <c r="HP75" s="78"/>
      <c r="HQ75" s="78"/>
      <c r="HR75" s="78"/>
      <c r="HS75" s="78"/>
      <c r="HT75" s="78"/>
      <c r="HU75" s="78"/>
      <c r="HV75" s="78"/>
      <c r="HW75" s="78"/>
      <c r="HX75" s="78"/>
      <c r="HY75" s="78"/>
      <c r="HZ75" s="78"/>
      <c r="IA75" s="78"/>
      <c r="IB75" s="78"/>
      <c r="IC75" s="78"/>
      <c r="ID75" s="78"/>
      <c r="IE75" s="78"/>
      <c r="IF75" s="78"/>
      <c r="IG75" s="78"/>
      <c r="IH75" s="78"/>
      <c r="II75" s="78"/>
      <c r="IJ75" s="78"/>
      <c r="IK75" s="78"/>
      <c r="IL75" s="78"/>
      <c r="IM75" s="78"/>
      <c r="IN75" s="78"/>
      <c r="IO75" s="78"/>
      <c r="IP75" s="78"/>
      <c r="IQ75" s="78"/>
      <c r="IR75" s="78"/>
      <c r="IS75" s="78"/>
    </row>
    <row r="76" spans="1:253" ht="14.25">
      <c r="A76" s="78"/>
      <c r="B76" s="78"/>
      <c r="C76" s="78"/>
      <c r="D76" s="78"/>
      <c r="E76" s="78"/>
      <c r="F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8"/>
      <c r="FY76" s="78"/>
      <c r="FZ76" s="78"/>
      <c r="GA76" s="78"/>
      <c r="GB76" s="78"/>
      <c r="GC76" s="78"/>
      <c r="GD76" s="78"/>
      <c r="GE76" s="78"/>
      <c r="GF76" s="78"/>
      <c r="GG76" s="78"/>
      <c r="GH76" s="78"/>
      <c r="GI76" s="78"/>
      <c r="GJ76" s="78"/>
      <c r="GK76" s="78"/>
      <c r="GL76" s="78"/>
      <c r="GM76" s="78"/>
      <c r="GN76" s="78"/>
      <c r="GO76" s="78"/>
      <c r="GP76" s="78"/>
      <c r="GQ76" s="78"/>
      <c r="GR76" s="78"/>
      <c r="GS76" s="78"/>
      <c r="GT76" s="78"/>
      <c r="GU76" s="78"/>
      <c r="GV76" s="78"/>
      <c r="GW76" s="78"/>
      <c r="GX76" s="78"/>
      <c r="GY76" s="78"/>
      <c r="GZ76" s="78"/>
      <c r="HA76" s="78"/>
      <c r="HB76" s="78"/>
      <c r="HC76" s="78"/>
      <c r="HD76" s="78"/>
      <c r="HE76" s="78"/>
      <c r="HF76" s="78"/>
      <c r="HG76" s="78"/>
      <c r="HH76" s="78"/>
      <c r="HI76" s="78"/>
      <c r="HJ76" s="78"/>
      <c r="HK76" s="78"/>
      <c r="HL76" s="78"/>
      <c r="HM76" s="78"/>
      <c r="HN76" s="78"/>
      <c r="HO76" s="78"/>
      <c r="HP76" s="78"/>
      <c r="HQ76" s="78"/>
      <c r="HR76" s="78"/>
      <c r="HS76" s="78"/>
      <c r="HT76" s="78"/>
      <c r="HU76" s="78"/>
      <c r="HV76" s="78"/>
      <c r="HW76" s="78"/>
      <c r="HX76" s="78"/>
      <c r="HY76" s="78"/>
      <c r="HZ76" s="78"/>
      <c r="IA76" s="78"/>
      <c r="IB76" s="78"/>
      <c r="IC76" s="78"/>
      <c r="ID76" s="78"/>
      <c r="IE76" s="78"/>
      <c r="IF76" s="78"/>
      <c r="IG76" s="78"/>
      <c r="IH76" s="78"/>
      <c r="II76" s="78"/>
      <c r="IJ76" s="78"/>
      <c r="IK76" s="78"/>
      <c r="IL76" s="78"/>
      <c r="IM76" s="78"/>
      <c r="IN76" s="78"/>
      <c r="IO76" s="78"/>
      <c r="IP76" s="78"/>
      <c r="IQ76" s="78"/>
      <c r="IR76" s="78"/>
      <c r="IS76" s="78"/>
    </row>
    <row r="77" spans="1:253" ht="14.25">
      <c r="A77" s="78"/>
      <c r="B77" s="78"/>
      <c r="C77" s="78"/>
      <c r="D77" s="78"/>
      <c r="E77" s="78"/>
      <c r="F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78"/>
      <c r="FY77" s="78"/>
      <c r="FZ77" s="78"/>
      <c r="GA77" s="78"/>
      <c r="GB77" s="78"/>
      <c r="GC77" s="78"/>
      <c r="GD77" s="78"/>
      <c r="GE77" s="78"/>
      <c r="GF77" s="78"/>
      <c r="GG77" s="78"/>
      <c r="GH77" s="78"/>
      <c r="GI77" s="78"/>
      <c r="GJ77" s="78"/>
      <c r="GK77" s="78"/>
      <c r="GL77" s="78"/>
      <c r="GM77" s="78"/>
      <c r="GN77" s="78"/>
      <c r="GO77" s="78"/>
      <c r="GP77" s="78"/>
      <c r="GQ77" s="78"/>
      <c r="GR77" s="78"/>
      <c r="GS77" s="78"/>
      <c r="GT77" s="78"/>
      <c r="GU77" s="78"/>
      <c r="GV77" s="78"/>
      <c r="GW77" s="78"/>
      <c r="GX77" s="78"/>
      <c r="GY77" s="78"/>
      <c r="GZ77" s="78"/>
      <c r="HA77" s="78"/>
      <c r="HB77" s="78"/>
      <c r="HC77" s="78"/>
      <c r="HD77" s="78"/>
      <c r="HE77" s="78"/>
      <c r="HF77" s="78"/>
      <c r="HG77" s="78"/>
      <c r="HH77" s="78"/>
      <c r="HI77" s="78"/>
      <c r="HJ77" s="78"/>
      <c r="HK77" s="78"/>
      <c r="HL77" s="78"/>
      <c r="HM77" s="78"/>
      <c r="HN77" s="78"/>
      <c r="HO77" s="78"/>
      <c r="HP77" s="78"/>
      <c r="HQ77" s="78"/>
      <c r="HR77" s="78"/>
      <c r="HS77" s="78"/>
      <c r="HT77" s="78"/>
      <c r="HU77" s="78"/>
      <c r="HV77" s="78"/>
      <c r="HW77" s="78"/>
      <c r="HX77" s="78"/>
      <c r="HY77" s="78"/>
      <c r="HZ77" s="78"/>
      <c r="IA77" s="78"/>
      <c r="IB77" s="78"/>
      <c r="IC77" s="78"/>
      <c r="ID77" s="78"/>
      <c r="IE77" s="78"/>
      <c r="IF77" s="78"/>
      <c r="IG77" s="78"/>
      <c r="IH77" s="78"/>
      <c r="II77" s="78"/>
      <c r="IJ77" s="78"/>
      <c r="IK77" s="78"/>
      <c r="IL77" s="78"/>
      <c r="IM77" s="78"/>
      <c r="IN77" s="78"/>
      <c r="IO77" s="78"/>
      <c r="IP77" s="78"/>
      <c r="IQ77" s="78"/>
      <c r="IR77" s="78"/>
      <c r="IS77" s="78"/>
    </row>
    <row r="78" spans="1:253" ht="14.25">
      <c r="A78" s="78"/>
      <c r="B78" s="78"/>
      <c r="C78" s="78"/>
      <c r="D78" s="78"/>
      <c r="E78" s="78"/>
      <c r="F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78"/>
      <c r="FX78" s="78"/>
      <c r="FY78" s="78"/>
      <c r="FZ78" s="78"/>
      <c r="GA78" s="78"/>
      <c r="GB78" s="78"/>
      <c r="GC78" s="78"/>
      <c r="GD78" s="78"/>
      <c r="GE78" s="78"/>
      <c r="GF78" s="78"/>
      <c r="GG78" s="78"/>
      <c r="GH78" s="78"/>
      <c r="GI78" s="78"/>
      <c r="GJ78" s="78"/>
      <c r="GK78" s="78"/>
      <c r="GL78" s="78"/>
      <c r="GM78" s="78"/>
      <c r="GN78" s="78"/>
      <c r="GO78" s="78"/>
      <c r="GP78" s="78"/>
      <c r="GQ78" s="78"/>
      <c r="GR78" s="78"/>
      <c r="GS78" s="78"/>
      <c r="GT78" s="78"/>
      <c r="GU78" s="78"/>
      <c r="GV78" s="78"/>
      <c r="GW78" s="78"/>
      <c r="GX78" s="78"/>
      <c r="GY78" s="78"/>
      <c r="GZ78" s="78"/>
      <c r="HA78" s="78"/>
      <c r="HB78" s="78"/>
      <c r="HC78" s="78"/>
      <c r="HD78" s="78"/>
      <c r="HE78" s="78"/>
      <c r="HF78" s="78"/>
      <c r="HG78" s="78"/>
      <c r="HH78" s="78"/>
      <c r="HI78" s="78"/>
      <c r="HJ78" s="78"/>
      <c r="HK78" s="78"/>
      <c r="HL78" s="78"/>
      <c r="HM78" s="78"/>
      <c r="HN78" s="78"/>
      <c r="HO78" s="78"/>
      <c r="HP78" s="78"/>
      <c r="HQ78" s="78"/>
      <c r="HR78" s="78"/>
      <c r="HS78" s="78"/>
      <c r="HT78" s="78"/>
      <c r="HU78" s="78"/>
      <c r="HV78" s="78"/>
      <c r="HW78" s="78"/>
      <c r="HX78" s="78"/>
      <c r="HY78" s="78"/>
      <c r="HZ78" s="78"/>
      <c r="IA78" s="78"/>
      <c r="IB78" s="78"/>
      <c r="IC78" s="78"/>
      <c r="ID78" s="78"/>
      <c r="IE78" s="78"/>
      <c r="IF78" s="78"/>
      <c r="IG78" s="78"/>
      <c r="IH78" s="78"/>
      <c r="II78" s="78"/>
      <c r="IJ78" s="78"/>
      <c r="IK78" s="78"/>
      <c r="IL78" s="78"/>
      <c r="IM78" s="78"/>
      <c r="IN78" s="78"/>
      <c r="IO78" s="78"/>
      <c r="IP78" s="78"/>
      <c r="IQ78" s="78"/>
      <c r="IR78" s="78"/>
      <c r="IS78" s="78"/>
    </row>
    <row r="79" spans="1:253" ht="14.25">
      <c r="A79" s="78"/>
      <c r="B79" s="78"/>
      <c r="C79" s="78"/>
      <c r="D79" s="78"/>
      <c r="E79" s="78"/>
      <c r="F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8"/>
      <c r="GO79" s="78"/>
      <c r="GP79" s="78"/>
      <c r="GQ79" s="78"/>
      <c r="GR79" s="78"/>
      <c r="GS79" s="78"/>
      <c r="GT79" s="78"/>
      <c r="GU79" s="78"/>
      <c r="GV79" s="78"/>
      <c r="GW79" s="78"/>
      <c r="GX79" s="78"/>
      <c r="GY79" s="78"/>
      <c r="GZ79" s="78"/>
      <c r="HA79" s="78"/>
      <c r="HB79" s="78"/>
      <c r="HC79" s="78"/>
      <c r="HD79" s="78"/>
      <c r="HE79" s="78"/>
      <c r="HF79" s="78"/>
      <c r="HG79" s="78"/>
      <c r="HH79" s="78"/>
      <c r="HI79" s="78"/>
      <c r="HJ79" s="78"/>
      <c r="HK79" s="78"/>
      <c r="HL79" s="78"/>
      <c r="HM79" s="78"/>
      <c r="HN79" s="78"/>
      <c r="HO79" s="78"/>
      <c r="HP79" s="78"/>
      <c r="HQ79" s="78"/>
      <c r="HR79" s="78"/>
      <c r="HS79" s="78"/>
      <c r="HT79" s="78"/>
      <c r="HU79" s="78"/>
      <c r="HV79" s="78"/>
      <c r="HW79" s="78"/>
      <c r="HX79" s="78"/>
      <c r="HY79" s="78"/>
      <c r="HZ79" s="78"/>
      <c r="IA79" s="78"/>
      <c r="IB79" s="78"/>
      <c r="IC79" s="78"/>
      <c r="ID79" s="78"/>
      <c r="IE79" s="78"/>
      <c r="IF79" s="78"/>
      <c r="IG79" s="78"/>
      <c r="IH79" s="78"/>
      <c r="II79" s="78"/>
      <c r="IJ79" s="78"/>
      <c r="IK79" s="78"/>
      <c r="IL79" s="78"/>
      <c r="IM79" s="78"/>
      <c r="IN79" s="78"/>
      <c r="IO79" s="78"/>
      <c r="IP79" s="78"/>
      <c r="IQ79" s="78"/>
      <c r="IR79" s="78"/>
      <c r="IS79" s="78"/>
    </row>
    <row r="80" spans="1:253" ht="14.25">
      <c r="A80" s="78"/>
      <c r="B80" s="78"/>
      <c r="C80" s="78"/>
      <c r="D80" s="78"/>
      <c r="E80" s="78"/>
      <c r="F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  <c r="FX80" s="78"/>
      <c r="FY80" s="78"/>
      <c r="FZ80" s="78"/>
      <c r="GA80" s="78"/>
      <c r="GB80" s="78"/>
      <c r="GC80" s="78"/>
      <c r="GD80" s="78"/>
      <c r="GE80" s="78"/>
      <c r="GF80" s="78"/>
      <c r="GG80" s="78"/>
      <c r="GH80" s="78"/>
      <c r="GI80" s="78"/>
      <c r="GJ80" s="78"/>
      <c r="GK80" s="78"/>
      <c r="GL80" s="78"/>
      <c r="GM80" s="78"/>
      <c r="GN80" s="78"/>
      <c r="GO80" s="78"/>
      <c r="GP80" s="78"/>
      <c r="GQ80" s="78"/>
      <c r="GR80" s="78"/>
      <c r="GS80" s="78"/>
      <c r="GT80" s="78"/>
      <c r="GU80" s="78"/>
      <c r="GV80" s="78"/>
      <c r="GW80" s="78"/>
      <c r="GX80" s="78"/>
      <c r="GY80" s="78"/>
      <c r="GZ80" s="78"/>
      <c r="HA80" s="78"/>
      <c r="HB80" s="78"/>
      <c r="HC80" s="78"/>
      <c r="HD80" s="78"/>
      <c r="HE80" s="78"/>
      <c r="HF80" s="78"/>
      <c r="HG80" s="78"/>
      <c r="HH80" s="78"/>
      <c r="HI80" s="78"/>
      <c r="HJ80" s="78"/>
      <c r="HK80" s="78"/>
      <c r="HL80" s="78"/>
      <c r="HM80" s="78"/>
      <c r="HN80" s="78"/>
      <c r="HO80" s="78"/>
      <c r="HP80" s="78"/>
      <c r="HQ80" s="78"/>
      <c r="HR80" s="78"/>
      <c r="HS80" s="78"/>
      <c r="HT80" s="78"/>
      <c r="HU80" s="78"/>
      <c r="HV80" s="78"/>
      <c r="HW80" s="78"/>
      <c r="HX80" s="78"/>
      <c r="HY80" s="78"/>
      <c r="HZ80" s="78"/>
      <c r="IA80" s="78"/>
      <c r="IB80" s="78"/>
      <c r="IC80" s="78"/>
      <c r="ID80" s="78"/>
      <c r="IE80" s="78"/>
      <c r="IF80" s="78"/>
      <c r="IG80" s="78"/>
      <c r="IH80" s="78"/>
      <c r="II80" s="78"/>
      <c r="IJ80" s="78"/>
      <c r="IK80" s="78"/>
      <c r="IL80" s="78"/>
      <c r="IM80" s="78"/>
      <c r="IN80" s="78"/>
      <c r="IO80" s="78"/>
      <c r="IP80" s="78"/>
      <c r="IQ80" s="78"/>
      <c r="IR80" s="78"/>
      <c r="IS80" s="78"/>
    </row>
    <row r="81" spans="1:253" ht="14.25">
      <c r="A81" s="78"/>
      <c r="B81" s="78"/>
      <c r="C81" s="78"/>
      <c r="D81" s="78"/>
      <c r="E81" s="78"/>
      <c r="F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  <c r="GI81" s="78"/>
      <c r="GJ81" s="78"/>
      <c r="GK81" s="78"/>
      <c r="GL81" s="78"/>
      <c r="GM81" s="78"/>
      <c r="GN81" s="78"/>
      <c r="GO81" s="78"/>
      <c r="GP81" s="78"/>
      <c r="GQ81" s="78"/>
      <c r="GR81" s="78"/>
      <c r="GS81" s="78"/>
      <c r="GT81" s="78"/>
      <c r="GU81" s="78"/>
      <c r="GV81" s="78"/>
      <c r="GW81" s="78"/>
      <c r="GX81" s="78"/>
      <c r="GY81" s="78"/>
      <c r="GZ81" s="78"/>
      <c r="HA81" s="78"/>
      <c r="HB81" s="78"/>
      <c r="HC81" s="78"/>
      <c r="HD81" s="78"/>
      <c r="HE81" s="78"/>
      <c r="HF81" s="78"/>
      <c r="HG81" s="78"/>
      <c r="HH81" s="78"/>
      <c r="HI81" s="78"/>
      <c r="HJ81" s="78"/>
      <c r="HK81" s="78"/>
      <c r="HL81" s="78"/>
      <c r="HM81" s="78"/>
      <c r="HN81" s="78"/>
      <c r="HO81" s="78"/>
      <c r="HP81" s="78"/>
      <c r="HQ81" s="78"/>
      <c r="HR81" s="78"/>
      <c r="HS81" s="78"/>
      <c r="HT81" s="78"/>
      <c r="HU81" s="78"/>
      <c r="HV81" s="78"/>
      <c r="HW81" s="78"/>
      <c r="HX81" s="78"/>
      <c r="HY81" s="78"/>
      <c r="HZ81" s="78"/>
      <c r="IA81" s="78"/>
      <c r="IB81" s="78"/>
      <c r="IC81" s="78"/>
      <c r="ID81" s="78"/>
      <c r="IE81" s="78"/>
      <c r="IF81" s="78"/>
      <c r="IG81" s="78"/>
      <c r="IH81" s="78"/>
      <c r="II81" s="78"/>
      <c r="IJ81" s="78"/>
      <c r="IK81" s="78"/>
      <c r="IL81" s="78"/>
      <c r="IM81" s="78"/>
      <c r="IN81" s="78"/>
      <c r="IO81" s="78"/>
      <c r="IP81" s="78"/>
      <c r="IQ81" s="78"/>
      <c r="IR81" s="78"/>
      <c r="IS81" s="78"/>
    </row>
    <row r="82" spans="1:253" ht="14.25">
      <c r="A82" s="78"/>
      <c r="B82" s="78"/>
      <c r="C82" s="78"/>
      <c r="D82" s="78"/>
      <c r="E82" s="78"/>
      <c r="F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  <c r="FO82" s="78"/>
      <c r="FP82" s="78"/>
      <c r="FQ82" s="78"/>
      <c r="FR82" s="78"/>
      <c r="FS82" s="78"/>
      <c r="FT82" s="78"/>
      <c r="FU82" s="78"/>
      <c r="FV82" s="78"/>
      <c r="FW82" s="78"/>
      <c r="FX82" s="78"/>
      <c r="FY82" s="78"/>
      <c r="FZ82" s="78"/>
      <c r="GA82" s="78"/>
      <c r="GB82" s="78"/>
      <c r="GC82" s="78"/>
      <c r="GD82" s="78"/>
      <c r="GE82" s="78"/>
      <c r="GF82" s="78"/>
      <c r="GG82" s="78"/>
      <c r="GH82" s="78"/>
      <c r="GI82" s="78"/>
      <c r="GJ82" s="78"/>
      <c r="GK82" s="78"/>
      <c r="GL82" s="78"/>
      <c r="GM82" s="78"/>
      <c r="GN82" s="78"/>
      <c r="GO82" s="78"/>
      <c r="GP82" s="78"/>
      <c r="GQ82" s="78"/>
      <c r="GR82" s="78"/>
      <c r="GS82" s="78"/>
      <c r="GT82" s="78"/>
      <c r="GU82" s="78"/>
      <c r="GV82" s="78"/>
      <c r="GW82" s="78"/>
      <c r="GX82" s="78"/>
      <c r="GY82" s="78"/>
      <c r="GZ82" s="78"/>
      <c r="HA82" s="78"/>
      <c r="HB82" s="78"/>
      <c r="HC82" s="78"/>
      <c r="HD82" s="78"/>
      <c r="HE82" s="78"/>
      <c r="HF82" s="78"/>
      <c r="HG82" s="78"/>
      <c r="HH82" s="78"/>
      <c r="HI82" s="78"/>
      <c r="HJ82" s="78"/>
      <c r="HK82" s="78"/>
      <c r="HL82" s="78"/>
      <c r="HM82" s="78"/>
      <c r="HN82" s="78"/>
      <c r="HO82" s="78"/>
      <c r="HP82" s="78"/>
      <c r="HQ82" s="78"/>
      <c r="HR82" s="78"/>
      <c r="HS82" s="78"/>
      <c r="HT82" s="78"/>
      <c r="HU82" s="78"/>
      <c r="HV82" s="78"/>
      <c r="HW82" s="78"/>
      <c r="HX82" s="78"/>
      <c r="HY82" s="78"/>
      <c r="HZ82" s="78"/>
      <c r="IA82" s="78"/>
      <c r="IB82" s="78"/>
      <c r="IC82" s="78"/>
      <c r="ID82" s="78"/>
      <c r="IE82" s="78"/>
      <c r="IF82" s="78"/>
      <c r="IG82" s="78"/>
      <c r="IH82" s="78"/>
      <c r="II82" s="78"/>
      <c r="IJ82" s="78"/>
      <c r="IK82" s="78"/>
      <c r="IL82" s="78"/>
      <c r="IM82" s="78"/>
      <c r="IN82" s="78"/>
      <c r="IO82" s="78"/>
      <c r="IP82" s="78"/>
      <c r="IQ82" s="78"/>
      <c r="IR82" s="78"/>
      <c r="IS82" s="78"/>
    </row>
    <row r="83" spans="1:253" ht="14.25">
      <c r="A83" s="78"/>
      <c r="B83" s="78"/>
      <c r="C83" s="78"/>
      <c r="D83" s="78"/>
      <c r="E83" s="78"/>
      <c r="F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  <c r="FO83" s="78"/>
      <c r="FP83" s="78"/>
      <c r="FQ83" s="78"/>
      <c r="FR83" s="78"/>
      <c r="FS83" s="78"/>
      <c r="FT83" s="78"/>
      <c r="FU83" s="78"/>
      <c r="FV83" s="78"/>
      <c r="FW83" s="78"/>
      <c r="FX83" s="78"/>
      <c r="FY83" s="78"/>
      <c r="FZ83" s="78"/>
      <c r="GA83" s="78"/>
      <c r="GB83" s="78"/>
      <c r="GC83" s="78"/>
      <c r="GD83" s="78"/>
      <c r="GE83" s="78"/>
      <c r="GF83" s="78"/>
      <c r="GG83" s="78"/>
      <c r="GH83" s="78"/>
      <c r="GI83" s="78"/>
      <c r="GJ83" s="78"/>
      <c r="GK83" s="78"/>
      <c r="GL83" s="78"/>
      <c r="GM83" s="78"/>
      <c r="GN83" s="78"/>
      <c r="GO83" s="78"/>
      <c r="GP83" s="78"/>
      <c r="GQ83" s="78"/>
      <c r="GR83" s="78"/>
      <c r="GS83" s="78"/>
      <c r="GT83" s="78"/>
      <c r="GU83" s="78"/>
      <c r="GV83" s="78"/>
      <c r="GW83" s="78"/>
      <c r="GX83" s="78"/>
      <c r="GY83" s="78"/>
      <c r="GZ83" s="78"/>
      <c r="HA83" s="78"/>
      <c r="HB83" s="78"/>
      <c r="HC83" s="78"/>
      <c r="HD83" s="78"/>
      <c r="HE83" s="78"/>
      <c r="HF83" s="78"/>
      <c r="HG83" s="78"/>
      <c r="HH83" s="78"/>
      <c r="HI83" s="78"/>
      <c r="HJ83" s="78"/>
      <c r="HK83" s="78"/>
      <c r="HL83" s="78"/>
      <c r="HM83" s="78"/>
      <c r="HN83" s="78"/>
      <c r="HO83" s="78"/>
      <c r="HP83" s="78"/>
      <c r="HQ83" s="78"/>
      <c r="HR83" s="78"/>
      <c r="HS83" s="78"/>
      <c r="HT83" s="78"/>
      <c r="HU83" s="78"/>
      <c r="HV83" s="78"/>
      <c r="HW83" s="78"/>
      <c r="HX83" s="78"/>
      <c r="HY83" s="78"/>
      <c r="HZ83" s="78"/>
      <c r="IA83" s="78"/>
      <c r="IB83" s="78"/>
      <c r="IC83" s="78"/>
      <c r="ID83" s="78"/>
      <c r="IE83" s="78"/>
      <c r="IF83" s="78"/>
      <c r="IG83" s="78"/>
      <c r="IH83" s="78"/>
      <c r="II83" s="78"/>
      <c r="IJ83" s="78"/>
      <c r="IK83" s="78"/>
      <c r="IL83" s="78"/>
      <c r="IM83" s="78"/>
      <c r="IN83" s="78"/>
      <c r="IO83" s="78"/>
      <c r="IP83" s="78"/>
      <c r="IQ83" s="78"/>
      <c r="IR83" s="78"/>
      <c r="IS83" s="78"/>
    </row>
    <row r="84" spans="1:253" ht="14.25">
      <c r="A84" s="78"/>
      <c r="B84" s="78"/>
      <c r="C84" s="78"/>
      <c r="D84" s="78"/>
      <c r="E84" s="78"/>
      <c r="F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  <c r="FO84" s="78"/>
      <c r="FP84" s="78"/>
      <c r="FQ84" s="78"/>
      <c r="FR84" s="78"/>
      <c r="FS84" s="78"/>
      <c r="FT84" s="78"/>
      <c r="FU84" s="78"/>
      <c r="FV84" s="78"/>
      <c r="FW84" s="78"/>
      <c r="FX84" s="78"/>
      <c r="FY84" s="78"/>
      <c r="FZ84" s="78"/>
      <c r="GA84" s="78"/>
      <c r="GB84" s="78"/>
      <c r="GC84" s="78"/>
      <c r="GD84" s="78"/>
      <c r="GE84" s="78"/>
      <c r="GF84" s="78"/>
      <c r="GG84" s="78"/>
      <c r="GH84" s="78"/>
      <c r="GI84" s="78"/>
      <c r="GJ84" s="78"/>
      <c r="GK84" s="78"/>
      <c r="GL84" s="78"/>
      <c r="GM84" s="78"/>
      <c r="GN84" s="78"/>
      <c r="GO84" s="78"/>
      <c r="GP84" s="78"/>
      <c r="GQ84" s="78"/>
      <c r="GR84" s="78"/>
      <c r="GS84" s="78"/>
      <c r="GT84" s="78"/>
      <c r="GU84" s="78"/>
      <c r="GV84" s="78"/>
      <c r="GW84" s="78"/>
      <c r="GX84" s="78"/>
      <c r="GY84" s="78"/>
      <c r="GZ84" s="78"/>
      <c r="HA84" s="78"/>
      <c r="HB84" s="78"/>
      <c r="HC84" s="78"/>
      <c r="HD84" s="78"/>
      <c r="HE84" s="78"/>
      <c r="HF84" s="78"/>
      <c r="HG84" s="78"/>
      <c r="HH84" s="78"/>
      <c r="HI84" s="78"/>
      <c r="HJ84" s="78"/>
      <c r="HK84" s="78"/>
      <c r="HL84" s="78"/>
      <c r="HM84" s="78"/>
      <c r="HN84" s="78"/>
      <c r="HO84" s="78"/>
      <c r="HP84" s="78"/>
      <c r="HQ84" s="78"/>
      <c r="HR84" s="78"/>
      <c r="HS84" s="78"/>
      <c r="HT84" s="78"/>
      <c r="HU84" s="78"/>
      <c r="HV84" s="78"/>
      <c r="HW84" s="78"/>
      <c r="HX84" s="78"/>
      <c r="HY84" s="78"/>
      <c r="HZ84" s="78"/>
      <c r="IA84" s="78"/>
      <c r="IB84" s="78"/>
      <c r="IC84" s="78"/>
      <c r="ID84" s="78"/>
      <c r="IE84" s="78"/>
      <c r="IF84" s="78"/>
      <c r="IG84" s="78"/>
      <c r="IH84" s="78"/>
      <c r="II84" s="78"/>
      <c r="IJ84" s="78"/>
      <c r="IK84" s="78"/>
      <c r="IL84" s="78"/>
      <c r="IM84" s="78"/>
      <c r="IN84" s="78"/>
      <c r="IO84" s="78"/>
      <c r="IP84" s="78"/>
      <c r="IQ84" s="78"/>
      <c r="IR84" s="78"/>
      <c r="IS84" s="78"/>
    </row>
    <row r="85" spans="1:253" ht="14.25">
      <c r="A85" s="78"/>
      <c r="B85" s="78"/>
      <c r="C85" s="78"/>
      <c r="D85" s="78"/>
      <c r="E85" s="78"/>
      <c r="F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  <c r="FO85" s="78"/>
      <c r="FP85" s="78"/>
      <c r="FQ85" s="78"/>
      <c r="FR85" s="78"/>
      <c r="FS85" s="78"/>
      <c r="FT85" s="78"/>
      <c r="FU85" s="78"/>
      <c r="FV85" s="78"/>
      <c r="FW85" s="78"/>
      <c r="FX85" s="78"/>
      <c r="FY85" s="78"/>
      <c r="FZ85" s="78"/>
      <c r="GA85" s="78"/>
      <c r="GB85" s="78"/>
      <c r="GC85" s="78"/>
      <c r="GD85" s="78"/>
      <c r="GE85" s="78"/>
      <c r="GF85" s="78"/>
      <c r="GG85" s="78"/>
      <c r="GH85" s="78"/>
      <c r="GI85" s="78"/>
      <c r="GJ85" s="78"/>
      <c r="GK85" s="78"/>
      <c r="GL85" s="78"/>
      <c r="GM85" s="78"/>
      <c r="GN85" s="78"/>
      <c r="GO85" s="78"/>
      <c r="GP85" s="78"/>
      <c r="GQ85" s="78"/>
      <c r="GR85" s="78"/>
      <c r="GS85" s="78"/>
      <c r="GT85" s="78"/>
      <c r="GU85" s="78"/>
      <c r="GV85" s="78"/>
      <c r="GW85" s="78"/>
      <c r="GX85" s="78"/>
      <c r="GY85" s="78"/>
      <c r="GZ85" s="78"/>
      <c r="HA85" s="78"/>
      <c r="HB85" s="78"/>
      <c r="HC85" s="78"/>
      <c r="HD85" s="78"/>
      <c r="HE85" s="78"/>
      <c r="HF85" s="78"/>
      <c r="HG85" s="78"/>
      <c r="HH85" s="78"/>
      <c r="HI85" s="78"/>
      <c r="HJ85" s="78"/>
      <c r="HK85" s="78"/>
      <c r="HL85" s="78"/>
      <c r="HM85" s="78"/>
      <c r="HN85" s="78"/>
      <c r="HO85" s="78"/>
      <c r="HP85" s="78"/>
      <c r="HQ85" s="78"/>
      <c r="HR85" s="78"/>
      <c r="HS85" s="78"/>
      <c r="HT85" s="78"/>
      <c r="HU85" s="78"/>
      <c r="HV85" s="78"/>
      <c r="HW85" s="78"/>
      <c r="HX85" s="78"/>
      <c r="HY85" s="78"/>
      <c r="HZ85" s="78"/>
      <c r="IA85" s="78"/>
      <c r="IB85" s="78"/>
      <c r="IC85" s="78"/>
      <c r="ID85" s="78"/>
      <c r="IE85" s="78"/>
      <c r="IF85" s="78"/>
      <c r="IG85" s="78"/>
      <c r="IH85" s="78"/>
      <c r="II85" s="78"/>
      <c r="IJ85" s="78"/>
      <c r="IK85" s="78"/>
      <c r="IL85" s="78"/>
      <c r="IM85" s="78"/>
      <c r="IN85" s="78"/>
      <c r="IO85" s="78"/>
      <c r="IP85" s="78"/>
      <c r="IQ85" s="78"/>
      <c r="IR85" s="78"/>
      <c r="IS85" s="78"/>
    </row>
    <row r="86" spans="1:253" ht="14.25">
      <c r="A86" s="78"/>
      <c r="B86" s="78"/>
      <c r="C86" s="78"/>
      <c r="D86" s="78"/>
      <c r="E86" s="78"/>
      <c r="F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  <c r="FO86" s="78"/>
      <c r="FP86" s="78"/>
      <c r="FQ86" s="78"/>
      <c r="FR86" s="78"/>
      <c r="FS86" s="78"/>
      <c r="FT86" s="78"/>
      <c r="FU86" s="78"/>
      <c r="FV86" s="78"/>
      <c r="FW86" s="78"/>
      <c r="FX86" s="78"/>
      <c r="FY86" s="78"/>
      <c r="FZ86" s="78"/>
      <c r="GA86" s="78"/>
      <c r="GB86" s="78"/>
      <c r="GC86" s="78"/>
      <c r="GD86" s="78"/>
      <c r="GE86" s="78"/>
      <c r="GF86" s="78"/>
      <c r="GG86" s="78"/>
      <c r="GH86" s="78"/>
      <c r="GI86" s="78"/>
      <c r="GJ86" s="78"/>
      <c r="GK86" s="78"/>
      <c r="GL86" s="78"/>
      <c r="GM86" s="78"/>
      <c r="GN86" s="78"/>
      <c r="GO86" s="78"/>
      <c r="GP86" s="78"/>
      <c r="GQ86" s="78"/>
      <c r="GR86" s="78"/>
      <c r="GS86" s="78"/>
      <c r="GT86" s="78"/>
      <c r="GU86" s="78"/>
      <c r="GV86" s="78"/>
      <c r="GW86" s="78"/>
      <c r="GX86" s="78"/>
      <c r="GY86" s="78"/>
      <c r="GZ86" s="78"/>
      <c r="HA86" s="78"/>
      <c r="HB86" s="78"/>
      <c r="HC86" s="78"/>
      <c r="HD86" s="78"/>
      <c r="HE86" s="78"/>
      <c r="HF86" s="78"/>
      <c r="HG86" s="78"/>
      <c r="HH86" s="78"/>
      <c r="HI86" s="78"/>
      <c r="HJ86" s="78"/>
      <c r="HK86" s="78"/>
      <c r="HL86" s="78"/>
      <c r="HM86" s="78"/>
      <c r="HN86" s="78"/>
      <c r="HO86" s="78"/>
      <c r="HP86" s="78"/>
      <c r="HQ86" s="78"/>
      <c r="HR86" s="78"/>
      <c r="HS86" s="78"/>
      <c r="HT86" s="78"/>
      <c r="HU86" s="78"/>
      <c r="HV86" s="78"/>
      <c r="HW86" s="78"/>
      <c r="HX86" s="78"/>
      <c r="HY86" s="78"/>
      <c r="HZ86" s="78"/>
      <c r="IA86" s="78"/>
      <c r="IB86" s="78"/>
      <c r="IC86" s="78"/>
      <c r="ID86" s="78"/>
      <c r="IE86" s="78"/>
      <c r="IF86" s="78"/>
      <c r="IG86" s="78"/>
      <c r="IH86" s="78"/>
      <c r="II86" s="78"/>
      <c r="IJ86" s="78"/>
      <c r="IK86" s="78"/>
      <c r="IL86" s="78"/>
      <c r="IM86" s="78"/>
      <c r="IN86" s="78"/>
      <c r="IO86" s="78"/>
      <c r="IP86" s="78"/>
      <c r="IQ86" s="78"/>
      <c r="IR86" s="78"/>
      <c r="IS86" s="78"/>
    </row>
    <row r="87" spans="1:253" ht="14.25">
      <c r="A87" s="78"/>
      <c r="B87" s="78"/>
      <c r="C87" s="78"/>
      <c r="D87" s="78"/>
      <c r="E87" s="78"/>
      <c r="F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  <c r="FO87" s="78"/>
      <c r="FP87" s="78"/>
      <c r="FQ87" s="78"/>
      <c r="FR87" s="78"/>
      <c r="FS87" s="78"/>
      <c r="FT87" s="78"/>
      <c r="FU87" s="78"/>
      <c r="FV87" s="78"/>
      <c r="FW87" s="78"/>
      <c r="FX87" s="78"/>
      <c r="FY87" s="78"/>
      <c r="FZ87" s="78"/>
      <c r="GA87" s="78"/>
      <c r="GB87" s="78"/>
      <c r="GC87" s="78"/>
      <c r="GD87" s="78"/>
      <c r="GE87" s="78"/>
      <c r="GF87" s="78"/>
      <c r="GG87" s="78"/>
      <c r="GH87" s="78"/>
      <c r="GI87" s="78"/>
      <c r="GJ87" s="78"/>
      <c r="GK87" s="78"/>
      <c r="GL87" s="78"/>
      <c r="GM87" s="78"/>
      <c r="GN87" s="78"/>
      <c r="GO87" s="78"/>
      <c r="GP87" s="78"/>
      <c r="GQ87" s="78"/>
      <c r="GR87" s="78"/>
      <c r="GS87" s="78"/>
      <c r="GT87" s="78"/>
      <c r="GU87" s="78"/>
      <c r="GV87" s="78"/>
      <c r="GW87" s="78"/>
      <c r="GX87" s="78"/>
      <c r="GY87" s="78"/>
      <c r="GZ87" s="78"/>
      <c r="HA87" s="78"/>
      <c r="HB87" s="78"/>
      <c r="HC87" s="78"/>
      <c r="HD87" s="78"/>
      <c r="HE87" s="78"/>
      <c r="HF87" s="78"/>
      <c r="HG87" s="78"/>
      <c r="HH87" s="78"/>
      <c r="HI87" s="78"/>
      <c r="HJ87" s="78"/>
      <c r="HK87" s="78"/>
      <c r="HL87" s="78"/>
      <c r="HM87" s="78"/>
      <c r="HN87" s="78"/>
      <c r="HO87" s="78"/>
      <c r="HP87" s="78"/>
      <c r="HQ87" s="78"/>
      <c r="HR87" s="78"/>
      <c r="HS87" s="78"/>
      <c r="HT87" s="78"/>
      <c r="HU87" s="78"/>
      <c r="HV87" s="78"/>
      <c r="HW87" s="78"/>
      <c r="HX87" s="78"/>
      <c r="HY87" s="78"/>
      <c r="HZ87" s="78"/>
      <c r="IA87" s="78"/>
      <c r="IB87" s="78"/>
      <c r="IC87" s="78"/>
      <c r="ID87" s="78"/>
      <c r="IE87" s="78"/>
      <c r="IF87" s="78"/>
      <c r="IG87" s="78"/>
      <c r="IH87" s="78"/>
      <c r="II87" s="78"/>
      <c r="IJ87" s="78"/>
      <c r="IK87" s="78"/>
      <c r="IL87" s="78"/>
      <c r="IM87" s="78"/>
      <c r="IN87" s="78"/>
      <c r="IO87" s="78"/>
      <c r="IP87" s="78"/>
      <c r="IQ87" s="78"/>
      <c r="IR87" s="78"/>
      <c r="IS87" s="78"/>
    </row>
  </sheetData>
  <sheetProtection/>
  <mergeCells count="5">
    <mergeCell ref="A46:F46"/>
    <mergeCell ref="A3:F3"/>
    <mergeCell ref="B1:F1"/>
    <mergeCell ref="B6:B7"/>
    <mergeCell ref="A4:B4"/>
  </mergeCells>
  <printOptions/>
  <pageMargins left="0.7874015748031497" right="0.5118110236220472" top="0.5118110236220472" bottom="0.5118110236220472" header="0.5118110236220472" footer="0.2362204724409449"/>
  <pageSetup firstPageNumber="3" useFirstPageNumber="1" fitToHeight="1" fitToWidth="1" horizontalDpi="300" verticalDpi="300" orientation="portrait" paperSize="9" scale="85" r:id="rId1"/>
  <headerFooter alignWithMargins="0">
    <oddFooter>&amp;L&amp;"Times New Roman,Regular"&amp;11Поясненията към финансовия отчет представляват неразделна част от него.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L57"/>
  <sheetViews>
    <sheetView zoomScaleSheetLayoutView="80" zoomScalePageLayoutView="0" workbookViewId="0" topLeftCell="A1">
      <selection activeCell="A4" sqref="A4:J4"/>
    </sheetView>
  </sheetViews>
  <sheetFormatPr defaultColWidth="9.140625" defaultRowHeight="12.75"/>
  <cols>
    <col min="1" max="1" width="43.57421875" style="168" customWidth="1"/>
    <col min="2" max="2" width="14.140625" style="168" customWidth="1"/>
    <col min="3" max="3" width="1.7109375" style="168" customWidth="1"/>
    <col min="4" max="4" width="25.7109375" style="168" customWidth="1"/>
    <col min="5" max="5" width="1.7109375" style="168" customWidth="1"/>
    <col min="6" max="6" width="25.7109375" style="168" customWidth="1"/>
    <col min="7" max="7" width="1.7109375" style="168" customWidth="1"/>
    <col min="8" max="8" width="25.7109375" style="168" customWidth="1"/>
    <col min="9" max="9" width="1.7109375" style="168" customWidth="1"/>
    <col min="10" max="10" width="25.7109375" style="168" customWidth="1"/>
    <col min="11" max="11" width="1.57421875" style="168" customWidth="1"/>
    <col min="12" max="12" width="9.421875" style="168" customWidth="1"/>
    <col min="13" max="16384" width="9.140625" style="168" customWidth="1"/>
  </cols>
  <sheetData>
    <row r="1" spans="1:11" ht="18" customHeight="1">
      <c r="A1" s="163" t="s">
        <v>2</v>
      </c>
      <c r="B1" s="130"/>
      <c r="C1" s="130"/>
      <c r="D1" s="130"/>
      <c r="E1" s="130"/>
      <c r="F1" s="193"/>
      <c r="G1" s="193"/>
      <c r="H1" s="193"/>
      <c r="I1" s="193"/>
      <c r="J1" s="193"/>
      <c r="K1" s="193"/>
    </row>
    <row r="2" spans="1:11" ht="18" customHeight="1">
      <c r="A2" s="162"/>
      <c r="B2" s="161"/>
      <c r="C2" s="161"/>
      <c r="D2" s="161"/>
      <c r="E2" s="161"/>
      <c r="F2" s="128"/>
      <c r="G2" s="128"/>
      <c r="H2" s="128"/>
      <c r="I2" s="128"/>
      <c r="J2" s="128"/>
      <c r="K2" s="128"/>
    </row>
    <row r="3" spans="1:10" ht="18" customHeight="1">
      <c r="A3" s="195" t="s">
        <v>109</v>
      </c>
      <c r="B3" s="195"/>
      <c r="C3" s="195"/>
      <c r="D3" s="195"/>
      <c r="E3" s="195"/>
      <c r="F3" s="195"/>
      <c r="G3" s="195"/>
      <c r="H3" s="195"/>
      <c r="I3" s="195"/>
      <c r="J3" s="195"/>
    </row>
    <row r="4" spans="1:11" ht="18" customHeight="1">
      <c r="A4" s="196" t="str">
        <f>'statement of compr. income'!A4</f>
        <v>For the period ended March 31, 2020</v>
      </c>
      <c r="B4" s="196"/>
      <c r="C4" s="196"/>
      <c r="D4" s="196"/>
      <c r="E4" s="196"/>
      <c r="F4" s="196"/>
      <c r="G4" s="196"/>
      <c r="H4" s="196"/>
      <c r="I4" s="196"/>
      <c r="J4" s="196"/>
      <c r="K4" s="131"/>
    </row>
    <row r="5" spans="1:11" ht="16.5" customHeigh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</row>
    <row r="6" spans="1:11" ht="15" customHeight="1">
      <c r="A6" s="197"/>
      <c r="B6" s="191" t="s">
        <v>14</v>
      </c>
      <c r="C6" s="167"/>
      <c r="D6" s="191" t="s">
        <v>64</v>
      </c>
      <c r="E6" s="167"/>
      <c r="F6" s="191" t="s">
        <v>75</v>
      </c>
      <c r="G6" s="167"/>
      <c r="H6" s="191" t="s">
        <v>48</v>
      </c>
      <c r="I6" s="167"/>
      <c r="J6" s="191" t="s">
        <v>16</v>
      </c>
      <c r="K6" s="167"/>
    </row>
    <row r="7" spans="1:11" s="133" customFormat="1" ht="16.5" customHeight="1">
      <c r="A7" s="197"/>
      <c r="B7" s="191"/>
      <c r="C7" s="132"/>
      <c r="D7" s="191"/>
      <c r="E7" s="167"/>
      <c r="F7" s="191"/>
      <c r="G7" s="132"/>
      <c r="H7" s="191"/>
      <c r="I7" s="132"/>
      <c r="J7" s="191"/>
      <c r="K7" s="132"/>
    </row>
    <row r="8" spans="1:11" s="136" customFormat="1" ht="14.25">
      <c r="A8" s="134"/>
      <c r="B8" s="135" t="s">
        <v>0</v>
      </c>
      <c r="C8" s="135"/>
      <c r="D8" s="135" t="s">
        <v>0</v>
      </c>
      <c r="E8" s="135"/>
      <c r="F8" s="135" t="s">
        <v>0</v>
      </c>
      <c r="G8" s="135"/>
      <c r="H8" s="135" t="s">
        <v>0</v>
      </c>
      <c r="I8" s="135"/>
      <c r="J8" s="135" t="s">
        <v>0</v>
      </c>
      <c r="K8" s="135"/>
    </row>
    <row r="9" spans="1:11" s="133" customFormat="1" ht="14.25">
      <c r="A9" s="65"/>
      <c r="B9" s="135"/>
      <c r="C9" s="135"/>
      <c r="D9" s="135"/>
      <c r="E9" s="135"/>
      <c r="F9" s="135"/>
      <c r="G9" s="135"/>
      <c r="H9" s="135"/>
      <c r="I9" s="135"/>
      <c r="J9" s="137"/>
      <c r="K9" s="135"/>
    </row>
    <row r="10" spans="1:11" s="141" customFormat="1" ht="14.25">
      <c r="A10" s="138"/>
      <c r="B10" s="139"/>
      <c r="C10" s="139"/>
      <c r="D10" s="140"/>
      <c r="E10" s="140"/>
      <c r="F10" s="140"/>
      <c r="G10" s="139"/>
      <c r="H10" s="139"/>
      <c r="I10" s="139"/>
      <c r="J10" s="139"/>
      <c r="K10" s="139"/>
    </row>
    <row r="11" spans="1:12" s="141" customFormat="1" ht="14.25">
      <c r="A11" s="142" t="s">
        <v>88</v>
      </c>
      <c r="B11" s="143">
        <v>19728</v>
      </c>
      <c r="C11" s="144"/>
      <c r="D11" s="143">
        <v>432</v>
      </c>
      <c r="E11" s="145"/>
      <c r="F11" s="143">
        <v>473</v>
      </c>
      <c r="G11" s="144"/>
      <c r="H11" s="143">
        <v>643</v>
      </c>
      <c r="I11" s="144"/>
      <c r="J11" s="143">
        <f aca="true" t="shared" si="0" ref="J11:J17">+B11+F11+D11+H11</f>
        <v>21276</v>
      </c>
      <c r="K11" s="144"/>
      <c r="L11" s="145"/>
    </row>
    <row r="12" spans="1:12" s="141" customFormat="1" ht="14.25">
      <c r="A12" s="146" t="s">
        <v>52</v>
      </c>
      <c r="B12" s="143">
        <f>SUM(B11:B11)</f>
        <v>19728</v>
      </c>
      <c r="C12" s="144"/>
      <c r="D12" s="143">
        <f>SUM(D11:D11)</f>
        <v>432</v>
      </c>
      <c r="E12" s="145"/>
      <c r="F12" s="143">
        <f>SUM(F11:F11)</f>
        <v>473</v>
      </c>
      <c r="G12" s="144"/>
      <c r="H12" s="143">
        <f>H11</f>
        <v>643</v>
      </c>
      <c r="I12" s="144"/>
      <c r="J12" s="143">
        <f t="shared" si="0"/>
        <v>21276</v>
      </c>
      <c r="K12" s="144"/>
      <c r="L12" s="145"/>
    </row>
    <row r="13" spans="1:12" s="141" customFormat="1" ht="14.25">
      <c r="A13" s="142"/>
      <c r="B13" s="145"/>
      <c r="C13" s="144"/>
      <c r="D13" s="145"/>
      <c r="E13" s="145"/>
      <c r="F13" s="145"/>
      <c r="G13" s="144"/>
      <c r="H13" s="144"/>
      <c r="I13" s="144"/>
      <c r="J13" s="147">
        <f t="shared" si="0"/>
        <v>0</v>
      </c>
      <c r="K13" s="144"/>
      <c r="L13" s="145"/>
    </row>
    <row r="14" spans="1:12" s="141" customFormat="1" ht="14.25">
      <c r="A14" s="148" t="s">
        <v>104</v>
      </c>
      <c r="B14" s="144"/>
      <c r="C14" s="144"/>
      <c r="D14" s="144"/>
      <c r="E14" s="144"/>
      <c r="F14" s="144"/>
      <c r="G14" s="144"/>
      <c r="H14" s="144"/>
      <c r="I14" s="144"/>
      <c r="J14" s="145">
        <f t="shared" si="0"/>
        <v>0</v>
      </c>
      <c r="K14" s="144"/>
      <c r="L14" s="145"/>
    </row>
    <row r="15" spans="1:12" s="141" customFormat="1" ht="14.25">
      <c r="A15" s="138" t="s">
        <v>49</v>
      </c>
      <c r="B15" s="144"/>
      <c r="C15" s="144"/>
      <c r="D15" s="144"/>
      <c r="E15" s="144"/>
      <c r="F15" s="144"/>
      <c r="G15" s="144"/>
      <c r="H15" s="144"/>
      <c r="I15" s="144"/>
      <c r="J15" s="145">
        <f t="shared" si="0"/>
        <v>0</v>
      </c>
      <c r="K15" s="144"/>
      <c r="L15" s="145"/>
    </row>
    <row r="16" spans="1:12" s="141" customFormat="1" ht="14.25">
      <c r="A16" s="149" t="s">
        <v>50</v>
      </c>
      <c r="B16" s="144"/>
      <c r="C16" s="144"/>
      <c r="D16" s="144"/>
      <c r="E16" s="144"/>
      <c r="F16" s="144"/>
      <c r="G16" s="144"/>
      <c r="H16" s="144">
        <v>344</v>
      </c>
      <c r="I16" s="144"/>
      <c r="J16" s="145">
        <f t="shared" si="0"/>
        <v>344</v>
      </c>
      <c r="K16" s="144"/>
      <c r="L16" s="145"/>
    </row>
    <row r="17" spans="1:12" s="141" customFormat="1" ht="14.25">
      <c r="A17" s="149" t="s">
        <v>68</v>
      </c>
      <c r="B17" s="144"/>
      <c r="C17" s="144"/>
      <c r="D17" s="144"/>
      <c r="E17" s="144"/>
      <c r="F17" s="144"/>
      <c r="G17" s="144"/>
      <c r="H17" s="144"/>
      <c r="I17" s="144"/>
      <c r="J17" s="145">
        <f t="shared" si="0"/>
        <v>0</v>
      </c>
      <c r="K17" s="144"/>
      <c r="L17" s="145"/>
    </row>
    <row r="18" spans="1:12" s="141" customFormat="1" ht="14.25">
      <c r="A18" s="149" t="s">
        <v>53</v>
      </c>
      <c r="B18" s="144"/>
      <c r="C18" s="144"/>
      <c r="D18" s="144"/>
      <c r="E18" s="144"/>
      <c r="F18" s="144"/>
      <c r="G18" s="144"/>
      <c r="H18" s="144"/>
      <c r="I18" s="144"/>
      <c r="J18" s="145">
        <f>+B18+F18+D18+H18</f>
        <v>0</v>
      </c>
      <c r="K18" s="144"/>
      <c r="L18" s="145"/>
    </row>
    <row r="19" spans="1:12" s="141" customFormat="1" ht="14.25">
      <c r="A19" s="149" t="s">
        <v>51</v>
      </c>
      <c r="B19" s="144"/>
      <c r="C19" s="144"/>
      <c r="D19" s="144"/>
      <c r="E19" s="144"/>
      <c r="F19" s="144"/>
      <c r="G19" s="144"/>
      <c r="H19" s="144"/>
      <c r="I19" s="144"/>
      <c r="J19" s="150">
        <f>+B19+F19+D19+H19</f>
        <v>0</v>
      </c>
      <c r="K19" s="144"/>
      <c r="L19" s="145"/>
    </row>
    <row r="20" spans="1:12" s="141" customFormat="1" ht="14.25">
      <c r="A20" s="142" t="s">
        <v>105</v>
      </c>
      <c r="B20" s="143">
        <f>SUM(B12:B19)</f>
        <v>19728</v>
      </c>
      <c r="C20" s="145"/>
      <c r="D20" s="143">
        <f>SUM(D12:D19)</f>
        <v>432</v>
      </c>
      <c r="E20" s="145"/>
      <c r="F20" s="143">
        <f>SUM(F12:F19)</f>
        <v>473</v>
      </c>
      <c r="G20" s="145"/>
      <c r="H20" s="143">
        <f>SUM(H12:H19)</f>
        <v>987</v>
      </c>
      <c r="I20" s="145"/>
      <c r="J20" s="143">
        <f>+B20+F20+D20+H20</f>
        <v>21620</v>
      </c>
      <c r="K20" s="145"/>
      <c r="L20" s="145"/>
    </row>
    <row r="21" spans="1:12" s="141" customFormat="1" ht="14.25">
      <c r="A21" s="146"/>
      <c r="B21" s="145"/>
      <c r="C21" s="145"/>
      <c r="D21" s="145"/>
      <c r="E21" s="145"/>
      <c r="F21" s="145"/>
      <c r="G21" s="145"/>
      <c r="H21" s="145"/>
      <c r="I21" s="145"/>
      <c r="J21" s="145"/>
      <c r="K21" s="144"/>
      <c r="L21" s="145"/>
    </row>
    <row r="22" spans="1:12" s="141" customFormat="1" ht="16.5" customHeight="1">
      <c r="A22" s="146" t="s">
        <v>106</v>
      </c>
      <c r="B22" s="150">
        <v>19728</v>
      </c>
      <c r="C22" s="145"/>
      <c r="D22" s="150">
        <v>432</v>
      </c>
      <c r="E22" s="145"/>
      <c r="F22" s="150">
        <v>473</v>
      </c>
      <c r="G22" s="145"/>
      <c r="H22" s="150">
        <v>1992</v>
      </c>
      <c r="I22" s="145"/>
      <c r="J22" s="150">
        <f>+B22+F22+D22+H22</f>
        <v>22625</v>
      </c>
      <c r="K22" s="144"/>
      <c r="L22" s="145"/>
    </row>
    <row r="23" spans="1:12" s="141" customFormat="1" ht="14.25">
      <c r="A23" s="138"/>
      <c r="B23" s="144"/>
      <c r="C23" s="144"/>
      <c r="D23" s="144"/>
      <c r="E23" s="144"/>
      <c r="F23" s="144"/>
      <c r="G23" s="144"/>
      <c r="H23" s="144"/>
      <c r="I23" s="144"/>
      <c r="J23" s="145"/>
      <c r="K23" s="144"/>
      <c r="L23" s="145"/>
    </row>
    <row r="24" spans="1:12" s="141" customFormat="1" ht="14.25">
      <c r="A24" s="148" t="s">
        <v>107</v>
      </c>
      <c r="B24" s="144"/>
      <c r="C24" s="144"/>
      <c r="D24" s="144"/>
      <c r="E24" s="144"/>
      <c r="F24" s="144"/>
      <c r="G24" s="144"/>
      <c r="H24" s="144"/>
      <c r="I24" s="144"/>
      <c r="J24" s="145">
        <f>+B24+F24+D24+H24</f>
        <v>0</v>
      </c>
      <c r="K24" s="144"/>
      <c r="L24" s="145"/>
    </row>
    <row r="25" spans="1:12" s="141" customFormat="1" ht="14.25">
      <c r="A25" s="138" t="s">
        <v>49</v>
      </c>
      <c r="B25" s="145"/>
      <c r="C25" s="144"/>
      <c r="D25" s="145"/>
      <c r="E25" s="145"/>
      <c r="F25" s="145"/>
      <c r="G25" s="144"/>
      <c r="H25" s="144"/>
      <c r="I25" s="144"/>
      <c r="J25" s="145">
        <f>+B25+F25+D25+H25</f>
        <v>0</v>
      </c>
      <c r="K25" s="144"/>
      <c r="L25" s="145"/>
    </row>
    <row r="26" spans="1:246" s="141" customFormat="1" ht="14.25">
      <c r="A26" s="149" t="s">
        <v>50</v>
      </c>
      <c r="B26" s="149"/>
      <c r="C26" s="149"/>
      <c r="D26" s="149"/>
      <c r="E26" s="149"/>
      <c r="F26" s="149"/>
      <c r="G26" s="149"/>
      <c r="H26" s="144">
        <v>-42</v>
      </c>
      <c r="I26" s="149"/>
      <c r="J26" s="145">
        <f>+B26+F26+D26+H26</f>
        <v>-42</v>
      </c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49"/>
      <c r="EF26" s="149"/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9"/>
      <c r="ER26" s="149"/>
      <c r="ES26" s="149"/>
      <c r="ET26" s="149"/>
      <c r="EU26" s="149"/>
      <c r="EV26" s="149"/>
      <c r="EW26" s="149"/>
      <c r="EX26" s="149"/>
      <c r="EY26" s="149"/>
      <c r="EZ26" s="149"/>
      <c r="FA26" s="149"/>
      <c r="FB26" s="149"/>
      <c r="FC26" s="149"/>
      <c r="FD26" s="149"/>
      <c r="FE26" s="149"/>
      <c r="FF26" s="149"/>
      <c r="FG26" s="149"/>
      <c r="FH26" s="149"/>
      <c r="FI26" s="149"/>
      <c r="FJ26" s="149"/>
      <c r="FK26" s="149"/>
      <c r="FL26" s="149"/>
      <c r="FM26" s="149"/>
      <c r="FN26" s="149"/>
      <c r="FO26" s="149"/>
      <c r="FP26" s="149"/>
      <c r="FQ26" s="149"/>
      <c r="FR26" s="149"/>
      <c r="FS26" s="149"/>
      <c r="FT26" s="149"/>
      <c r="FU26" s="149"/>
      <c r="FV26" s="149"/>
      <c r="FW26" s="149"/>
      <c r="FX26" s="149"/>
      <c r="FY26" s="149"/>
      <c r="FZ26" s="149"/>
      <c r="GA26" s="149"/>
      <c r="GB26" s="149"/>
      <c r="GC26" s="149"/>
      <c r="GD26" s="149"/>
      <c r="GE26" s="149"/>
      <c r="GF26" s="149"/>
      <c r="GG26" s="149"/>
      <c r="GH26" s="149"/>
      <c r="GI26" s="149"/>
      <c r="GJ26" s="149"/>
      <c r="GK26" s="149"/>
      <c r="GL26" s="149"/>
      <c r="GM26" s="149"/>
      <c r="GN26" s="149"/>
      <c r="GO26" s="149"/>
      <c r="GP26" s="149"/>
      <c r="GQ26" s="149"/>
      <c r="GR26" s="149"/>
      <c r="GS26" s="149"/>
      <c r="GT26" s="149"/>
      <c r="GU26" s="149"/>
      <c r="GV26" s="149"/>
      <c r="GW26" s="149"/>
      <c r="GX26" s="149"/>
      <c r="GY26" s="149"/>
      <c r="GZ26" s="149"/>
      <c r="HA26" s="149"/>
      <c r="HB26" s="149"/>
      <c r="HC26" s="149"/>
      <c r="HD26" s="149"/>
      <c r="HE26" s="149"/>
      <c r="HF26" s="149"/>
      <c r="HG26" s="149"/>
      <c r="HH26" s="149"/>
      <c r="HI26" s="149"/>
      <c r="HJ26" s="149"/>
      <c r="HK26" s="149"/>
      <c r="HL26" s="149"/>
      <c r="HM26" s="149"/>
      <c r="HN26" s="149"/>
      <c r="HO26" s="149"/>
      <c r="HP26" s="149"/>
      <c r="HQ26" s="149"/>
      <c r="HR26" s="149"/>
      <c r="HS26" s="149"/>
      <c r="HT26" s="149"/>
      <c r="HU26" s="149"/>
      <c r="HV26" s="149"/>
      <c r="HW26" s="149"/>
      <c r="HX26" s="149"/>
      <c r="HY26" s="149"/>
      <c r="HZ26" s="149"/>
      <c r="IA26" s="149"/>
      <c r="IB26" s="149"/>
      <c r="IC26" s="149"/>
      <c r="ID26" s="149"/>
      <c r="IE26" s="149"/>
      <c r="IF26" s="149"/>
      <c r="IG26" s="149"/>
      <c r="IH26" s="149"/>
      <c r="II26" s="149"/>
      <c r="IJ26" s="149"/>
      <c r="IK26" s="149"/>
      <c r="IL26" s="149"/>
    </row>
    <row r="27" spans="1:246" s="141" customFormat="1" ht="14.25">
      <c r="A27" s="149" t="s">
        <v>68</v>
      </c>
      <c r="B27" s="149"/>
      <c r="C27" s="149"/>
      <c r="D27" s="149"/>
      <c r="E27" s="149"/>
      <c r="F27" s="149"/>
      <c r="G27" s="149"/>
      <c r="H27" s="144"/>
      <c r="I27" s="149"/>
      <c r="J27" s="145">
        <f>SUM(B27:H27)</f>
        <v>0</v>
      </c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/>
      <c r="DS27" s="149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49"/>
      <c r="EF27" s="149"/>
      <c r="EG27" s="149"/>
      <c r="EH27" s="149"/>
      <c r="EI27" s="149"/>
      <c r="EJ27" s="149"/>
      <c r="EK27" s="149"/>
      <c r="EL27" s="149"/>
      <c r="EM27" s="149"/>
      <c r="EN27" s="149"/>
      <c r="EO27" s="149"/>
      <c r="EP27" s="149"/>
      <c r="EQ27" s="149"/>
      <c r="ER27" s="149"/>
      <c r="ES27" s="149"/>
      <c r="ET27" s="149"/>
      <c r="EU27" s="149"/>
      <c r="EV27" s="149"/>
      <c r="EW27" s="149"/>
      <c r="EX27" s="149"/>
      <c r="EY27" s="149"/>
      <c r="EZ27" s="149"/>
      <c r="FA27" s="149"/>
      <c r="FB27" s="149"/>
      <c r="FC27" s="149"/>
      <c r="FD27" s="149"/>
      <c r="FE27" s="149"/>
      <c r="FF27" s="149"/>
      <c r="FG27" s="149"/>
      <c r="FH27" s="149"/>
      <c r="FI27" s="149"/>
      <c r="FJ27" s="149"/>
      <c r="FK27" s="149"/>
      <c r="FL27" s="149"/>
      <c r="FM27" s="149"/>
      <c r="FN27" s="149"/>
      <c r="FO27" s="149"/>
      <c r="FP27" s="149"/>
      <c r="FQ27" s="149"/>
      <c r="FR27" s="149"/>
      <c r="FS27" s="149"/>
      <c r="FT27" s="149"/>
      <c r="FU27" s="149"/>
      <c r="FV27" s="149"/>
      <c r="FW27" s="149"/>
      <c r="FX27" s="149"/>
      <c r="FY27" s="149"/>
      <c r="FZ27" s="149"/>
      <c r="GA27" s="149"/>
      <c r="GB27" s="149"/>
      <c r="GC27" s="149"/>
      <c r="GD27" s="149"/>
      <c r="GE27" s="149"/>
      <c r="GF27" s="149"/>
      <c r="GG27" s="149"/>
      <c r="GH27" s="149"/>
      <c r="GI27" s="149"/>
      <c r="GJ27" s="149"/>
      <c r="GK27" s="149"/>
      <c r="GL27" s="149"/>
      <c r="GM27" s="149"/>
      <c r="GN27" s="149"/>
      <c r="GO27" s="149"/>
      <c r="GP27" s="149"/>
      <c r="GQ27" s="149"/>
      <c r="GR27" s="149"/>
      <c r="GS27" s="149"/>
      <c r="GT27" s="149"/>
      <c r="GU27" s="149"/>
      <c r="GV27" s="149"/>
      <c r="GW27" s="149"/>
      <c r="GX27" s="149"/>
      <c r="GY27" s="149"/>
      <c r="GZ27" s="149"/>
      <c r="HA27" s="149"/>
      <c r="HB27" s="149"/>
      <c r="HC27" s="149"/>
      <c r="HD27" s="149"/>
      <c r="HE27" s="149"/>
      <c r="HF27" s="149"/>
      <c r="HG27" s="149"/>
      <c r="HH27" s="149"/>
      <c r="HI27" s="149"/>
      <c r="HJ27" s="149"/>
      <c r="HK27" s="149"/>
      <c r="HL27" s="149"/>
      <c r="HM27" s="149"/>
      <c r="HN27" s="149"/>
      <c r="HO27" s="149"/>
      <c r="HP27" s="149"/>
      <c r="HQ27" s="149"/>
      <c r="HR27" s="149"/>
      <c r="HS27" s="149"/>
      <c r="HT27" s="149"/>
      <c r="HU27" s="149"/>
      <c r="HV27" s="149"/>
      <c r="HW27" s="149"/>
      <c r="HX27" s="149"/>
      <c r="HY27" s="149"/>
      <c r="HZ27" s="149"/>
      <c r="IA27" s="149"/>
      <c r="IB27" s="149"/>
      <c r="IC27" s="149"/>
      <c r="ID27" s="149"/>
      <c r="IE27" s="149"/>
      <c r="IF27" s="149"/>
      <c r="IG27" s="149"/>
      <c r="IH27" s="149"/>
      <c r="II27" s="149"/>
      <c r="IJ27" s="149"/>
      <c r="IK27" s="149"/>
      <c r="IL27" s="149"/>
    </row>
    <row r="28" spans="1:246" s="141" customFormat="1" ht="14.25">
      <c r="A28" s="149" t="s">
        <v>53</v>
      </c>
      <c r="B28" s="149"/>
      <c r="C28" s="149"/>
      <c r="D28" s="144"/>
      <c r="E28" s="144"/>
      <c r="I28" s="149"/>
      <c r="J28" s="145">
        <f>+B28+F29+D28+H29</f>
        <v>0</v>
      </c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49"/>
      <c r="EF28" s="149"/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9"/>
      <c r="ER28" s="149"/>
      <c r="ES28" s="149"/>
      <c r="ET28" s="149"/>
      <c r="EU28" s="149"/>
      <c r="EV28" s="149"/>
      <c r="EW28" s="149"/>
      <c r="EX28" s="149"/>
      <c r="EY28" s="149"/>
      <c r="EZ28" s="149"/>
      <c r="FA28" s="149"/>
      <c r="FB28" s="149"/>
      <c r="FC28" s="149"/>
      <c r="FD28" s="149"/>
      <c r="FE28" s="149"/>
      <c r="FF28" s="149"/>
      <c r="FG28" s="149"/>
      <c r="FH28" s="149"/>
      <c r="FI28" s="149"/>
      <c r="FJ28" s="149"/>
      <c r="FK28" s="149"/>
      <c r="FL28" s="149"/>
      <c r="FM28" s="149"/>
      <c r="FN28" s="149"/>
      <c r="FO28" s="149"/>
      <c r="FP28" s="149"/>
      <c r="FQ28" s="149"/>
      <c r="FR28" s="149"/>
      <c r="FS28" s="149"/>
      <c r="FT28" s="149"/>
      <c r="FU28" s="149"/>
      <c r="FV28" s="149"/>
      <c r="FW28" s="149"/>
      <c r="FX28" s="149"/>
      <c r="FY28" s="149"/>
      <c r="FZ28" s="149"/>
      <c r="GA28" s="149"/>
      <c r="GB28" s="149"/>
      <c r="GC28" s="149"/>
      <c r="GD28" s="149"/>
      <c r="GE28" s="149"/>
      <c r="GF28" s="149"/>
      <c r="GG28" s="149"/>
      <c r="GH28" s="149"/>
      <c r="GI28" s="149"/>
      <c r="GJ28" s="149"/>
      <c r="GK28" s="149"/>
      <c r="GL28" s="149"/>
      <c r="GM28" s="149"/>
      <c r="GN28" s="149"/>
      <c r="GO28" s="149"/>
      <c r="GP28" s="149"/>
      <c r="GQ28" s="149"/>
      <c r="GR28" s="149"/>
      <c r="GS28" s="149"/>
      <c r="GT28" s="149"/>
      <c r="GU28" s="149"/>
      <c r="GV28" s="149"/>
      <c r="GW28" s="149"/>
      <c r="GX28" s="149"/>
      <c r="GY28" s="149"/>
      <c r="GZ28" s="149"/>
      <c r="HA28" s="149"/>
      <c r="HB28" s="149"/>
      <c r="HC28" s="149"/>
      <c r="HD28" s="149"/>
      <c r="HE28" s="149"/>
      <c r="HF28" s="149"/>
      <c r="HG28" s="149"/>
      <c r="HH28" s="149"/>
      <c r="HI28" s="149"/>
      <c r="HJ28" s="149"/>
      <c r="HK28" s="149"/>
      <c r="HL28" s="149"/>
      <c r="HM28" s="149"/>
      <c r="HN28" s="149"/>
      <c r="HO28" s="149"/>
      <c r="HP28" s="149"/>
      <c r="HQ28" s="149"/>
      <c r="HR28" s="149"/>
      <c r="HS28" s="149"/>
      <c r="HT28" s="149"/>
      <c r="HU28" s="149"/>
      <c r="HV28" s="149"/>
      <c r="HW28" s="149"/>
      <c r="HX28" s="149"/>
      <c r="HY28" s="149"/>
      <c r="HZ28" s="149"/>
      <c r="IA28" s="149"/>
      <c r="IB28" s="149"/>
      <c r="IC28" s="149"/>
      <c r="ID28" s="149"/>
      <c r="IE28" s="149"/>
      <c r="IF28" s="149"/>
      <c r="IG28" s="149"/>
      <c r="IH28" s="149"/>
      <c r="II28" s="149"/>
      <c r="IJ28" s="149"/>
      <c r="IK28" s="149"/>
      <c r="IL28" s="149"/>
    </row>
    <row r="29" spans="1:246" s="141" customFormat="1" ht="14.25">
      <c r="A29" s="149" t="s">
        <v>51</v>
      </c>
      <c r="B29" s="149"/>
      <c r="C29" s="149"/>
      <c r="D29" s="144"/>
      <c r="E29" s="149"/>
      <c r="F29" s="144"/>
      <c r="G29" s="149"/>
      <c r="H29" s="149"/>
      <c r="I29" s="149"/>
      <c r="J29" s="145">
        <f>SUM(B29:H29)</f>
        <v>0</v>
      </c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  <c r="DQ29" s="149"/>
      <c r="DR29" s="149"/>
      <c r="DS29" s="149"/>
      <c r="DT29" s="149"/>
      <c r="DU29" s="149"/>
      <c r="DV29" s="149"/>
      <c r="DW29" s="149"/>
      <c r="DX29" s="149"/>
      <c r="DY29" s="149"/>
      <c r="DZ29" s="149"/>
      <c r="EA29" s="149"/>
      <c r="EB29" s="149"/>
      <c r="EC29" s="149"/>
      <c r="ED29" s="149"/>
      <c r="EE29" s="149"/>
      <c r="EF29" s="149"/>
      <c r="EG29" s="149"/>
      <c r="EH29" s="149"/>
      <c r="EI29" s="149"/>
      <c r="EJ29" s="149"/>
      <c r="EK29" s="149"/>
      <c r="EL29" s="149"/>
      <c r="EM29" s="149"/>
      <c r="EN29" s="149"/>
      <c r="EO29" s="149"/>
      <c r="EP29" s="149"/>
      <c r="EQ29" s="149"/>
      <c r="ER29" s="149"/>
      <c r="ES29" s="149"/>
      <c r="ET29" s="149"/>
      <c r="EU29" s="149"/>
      <c r="EV29" s="149"/>
      <c r="EW29" s="149"/>
      <c r="EX29" s="149"/>
      <c r="EY29" s="149"/>
      <c r="EZ29" s="149"/>
      <c r="FA29" s="149"/>
      <c r="FB29" s="149"/>
      <c r="FC29" s="149"/>
      <c r="FD29" s="149"/>
      <c r="FE29" s="149"/>
      <c r="FF29" s="149"/>
      <c r="FG29" s="149"/>
      <c r="FH29" s="149"/>
      <c r="FI29" s="149"/>
      <c r="FJ29" s="149"/>
      <c r="FK29" s="149"/>
      <c r="FL29" s="149"/>
      <c r="FM29" s="149"/>
      <c r="FN29" s="149"/>
      <c r="FO29" s="149"/>
      <c r="FP29" s="149"/>
      <c r="FQ29" s="149"/>
      <c r="FR29" s="149"/>
      <c r="FS29" s="149"/>
      <c r="FT29" s="149"/>
      <c r="FU29" s="149"/>
      <c r="FV29" s="149"/>
      <c r="FW29" s="149"/>
      <c r="FX29" s="149"/>
      <c r="FY29" s="149"/>
      <c r="FZ29" s="149"/>
      <c r="GA29" s="149"/>
      <c r="GB29" s="149"/>
      <c r="GC29" s="149"/>
      <c r="GD29" s="149"/>
      <c r="GE29" s="149"/>
      <c r="GF29" s="149"/>
      <c r="GG29" s="149"/>
      <c r="GH29" s="149"/>
      <c r="GI29" s="149"/>
      <c r="GJ29" s="149"/>
      <c r="GK29" s="149"/>
      <c r="GL29" s="149"/>
      <c r="GM29" s="149"/>
      <c r="GN29" s="149"/>
      <c r="GO29" s="149"/>
      <c r="GP29" s="149"/>
      <c r="GQ29" s="149"/>
      <c r="GR29" s="149"/>
      <c r="GS29" s="149"/>
      <c r="GT29" s="149"/>
      <c r="GU29" s="149"/>
      <c r="GV29" s="149"/>
      <c r="GW29" s="149"/>
      <c r="GX29" s="149"/>
      <c r="GY29" s="149"/>
      <c r="GZ29" s="149"/>
      <c r="HA29" s="149"/>
      <c r="HB29" s="149"/>
      <c r="HC29" s="149"/>
      <c r="HD29" s="149"/>
      <c r="HE29" s="149"/>
      <c r="HF29" s="149"/>
      <c r="HG29" s="149"/>
      <c r="HH29" s="149"/>
      <c r="HI29" s="149"/>
      <c r="HJ29" s="149"/>
      <c r="HK29" s="149"/>
      <c r="HL29" s="149"/>
      <c r="HM29" s="149"/>
      <c r="HN29" s="149"/>
      <c r="HO29" s="149"/>
      <c r="HP29" s="149"/>
      <c r="HQ29" s="149"/>
      <c r="HR29" s="149"/>
      <c r="HS29" s="149"/>
      <c r="HT29" s="149"/>
      <c r="HU29" s="149"/>
      <c r="HV29" s="149"/>
      <c r="HW29" s="149"/>
      <c r="HX29" s="149"/>
      <c r="HY29" s="149"/>
      <c r="HZ29" s="149"/>
      <c r="IA29" s="149"/>
      <c r="IB29" s="149"/>
      <c r="IC29" s="149"/>
      <c r="ID29" s="149"/>
      <c r="IE29" s="149"/>
      <c r="IF29" s="149"/>
      <c r="IG29" s="149"/>
      <c r="IH29" s="149"/>
      <c r="II29" s="149"/>
      <c r="IJ29" s="149"/>
      <c r="IK29" s="149"/>
      <c r="IL29" s="149"/>
    </row>
    <row r="30" spans="1:12" s="141" customFormat="1" ht="14.25">
      <c r="A30" s="138"/>
      <c r="B30" s="145"/>
      <c r="C30" s="144"/>
      <c r="D30" s="145"/>
      <c r="E30" s="145"/>
      <c r="F30" s="145"/>
      <c r="G30" s="144"/>
      <c r="H30" s="151"/>
      <c r="I30" s="144"/>
      <c r="J30" s="150">
        <f>+B30+F30+D30+H30</f>
        <v>0</v>
      </c>
      <c r="K30" s="144"/>
      <c r="L30" s="145"/>
    </row>
    <row r="31" spans="1:12" s="141" customFormat="1" ht="15" thickBot="1">
      <c r="A31" s="142" t="s">
        <v>108</v>
      </c>
      <c r="B31" s="152">
        <f>SUM(B22:B29)</f>
        <v>19728</v>
      </c>
      <c r="C31" s="144"/>
      <c r="D31" s="152">
        <f>D22+D25+D26+D28+D29</f>
        <v>432</v>
      </c>
      <c r="E31" s="152"/>
      <c r="F31" s="152">
        <f>F22+F25+F26+F27+F28+F29</f>
        <v>473</v>
      </c>
      <c r="G31" s="144"/>
      <c r="H31" s="152">
        <f>H22+H25+H26+H29+H29</f>
        <v>1950</v>
      </c>
      <c r="I31" s="144"/>
      <c r="J31" s="152">
        <f>SUM(J22:J30)</f>
        <v>22583</v>
      </c>
      <c r="K31" s="144"/>
      <c r="L31" s="145"/>
    </row>
    <row r="32" spans="1:12" s="141" customFormat="1" ht="15" thickTop="1">
      <c r="A32" s="138"/>
      <c r="B32" s="145"/>
      <c r="C32" s="144"/>
      <c r="D32" s="144"/>
      <c r="E32" s="144"/>
      <c r="F32" s="144"/>
      <c r="G32" s="144"/>
      <c r="H32" s="144"/>
      <c r="I32" s="144"/>
      <c r="J32" s="145"/>
      <c r="K32" s="144"/>
      <c r="L32" s="145"/>
    </row>
    <row r="33" spans="1:12" s="141" customFormat="1" ht="14.25">
      <c r="A33" s="142"/>
      <c r="B33" s="145"/>
      <c r="C33" s="144"/>
      <c r="D33" s="145"/>
      <c r="E33" s="145"/>
      <c r="F33" s="145"/>
      <c r="G33" s="144"/>
      <c r="H33" s="144"/>
      <c r="I33" s="144"/>
      <c r="J33" s="145"/>
      <c r="K33" s="144"/>
      <c r="L33" s="145"/>
    </row>
    <row r="34" spans="2:3" s="21" customFormat="1" ht="14.25">
      <c r="B34" s="129"/>
      <c r="C34" s="129"/>
    </row>
    <row r="35" spans="1:10" s="21" customFormat="1" ht="15" customHeight="1">
      <c r="A35" s="49" t="s">
        <v>46</v>
      </c>
      <c r="B35" s="192"/>
      <c r="C35" s="192"/>
      <c r="D35" s="192"/>
      <c r="E35" s="153"/>
      <c r="F35" s="153"/>
      <c r="G35" s="153"/>
      <c r="H35" s="153"/>
      <c r="I35" s="153"/>
      <c r="J35" s="153"/>
    </row>
    <row r="36" spans="1:11" s="21" customFormat="1" ht="30" customHeight="1">
      <c r="A36" s="51" t="s">
        <v>25</v>
      </c>
      <c r="B36" s="154"/>
      <c r="C36" s="20"/>
      <c r="D36" s="53"/>
      <c r="E36" s="154"/>
      <c r="F36" s="153"/>
      <c r="G36" s="153"/>
      <c r="H36" s="153"/>
      <c r="I36" s="153"/>
      <c r="J36" s="153"/>
      <c r="K36" s="153"/>
    </row>
    <row r="37" spans="1:3" s="21" customFormat="1" ht="14.25">
      <c r="A37" s="31"/>
      <c r="B37" s="31"/>
      <c r="C37" s="50"/>
    </row>
    <row r="38" spans="1:3" s="21" customFormat="1" ht="14.25">
      <c r="A38" s="169" t="s">
        <v>47</v>
      </c>
      <c r="C38" s="50"/>
    </row>
    <row r="39" spans="1:3" s="21" customFormat="1" ht="14.25">
      <c r="A39" s="53" t="s">
        <v>26</v>
      </c>
      <c r="C39" s="50"/>
    </row>
    <row r="40" spans="2:3" s="21" customFormat="1" ht="14.25">
      <c r="B40" s="50"/>
      <c r="C40" s="50"/>
    </row>
    <row r="41" spans="1:5" s="21" customFormat="1" ht="14.25">
      <c r="A41" s="179" t="s">
        <v>33</v>
      </c>
      <c r="B41" s="179"/>
      <c r="C41" s="179"/>
      <c r="D41" s="179"/>
      <c r="E41" s="179"/>
    </row>
    <row r="42" s="2" customFormat="1" ht="14.25"/>
    <row r="43" s="2" customFormat="1" ht="14.25">
      <c r="A43" s="13"/>
    </row>
    <row r="44" ht="14.25">
      <c r="A44" s="155"/>
    </row>
    <row r="45" ht="14.25">
      <c r="A45" s="156"/>
    </row>
    <row r="46" ht="14.25">
      <c r="A46" s="157"/>
    </row>
    <row r="47" ht="14.25">
      <c r="A47" s="158"/>
    </row>
    <row r="48" ht="14.25">
      <c r="A48" s="159"/>
    </row>
    <row r="57" ht="14.25">
      <c r="A57" s="160"/>
    </row>
  </sheetData>
  <sheetProtection/>
  <mergeCells count="12">
    <mergeCell ref="A6:A7"/>
    <mergeCell ref="J6:J7"/>
    <mergeCell ref="F6:F7"/>
    <mergeCell ref="D6:D7"/>
    <mergeCell ref="A41:E41"/>
    <mergeCell ref="B35:D35"/>
    <mergeCell ref="F1:K1"/>
    <mergeCell ref="A5:K5"/>
    <mergeCell ref="H6:H7"/>
    <mergeCell ref="B6:B7"/>
    <mergeCell ref="A3:J3"/>
    <mergeCell ref="A4:J4"/>
  </mergeCells>
  <printOptions horizontalCentered="1"/>
  <pageMargins left="0.15748031496062992" right="0.15748031496062992" top="0.3937007874015748" bottom="0.7480314960629921" header="0.5118110236220472" footer="0.5118110236220472"/>
  <pageSetup firstPageNumber="4" useFirstPageNumber="1" fitToHeight="1" fitToWidth="1" horizontalDpi="300" verticalDpi="300" orientation="landscape" paperSize="9" scale="79" r:id="rId1"/>
  <headerFooter alignWithMargins="0">
    <oddFooter>&amp;L&amp;"Times New Roman,Regular"&amp;11Поясненията към финансовия отчет представляват неразделна част от него.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Междинен финансов отчет към 31.01.2009 г.</dc:title>
  <dc:subject/>
  <dc:creator>Krasimir Demerdjiev</dc:creator>
  <cp:keywords/>
  <dc:description/>
  <cp:lastModifiedBy>ProBook</cp:lastModifiedBy>
  <cp:lastPrinted>2013-04-22T18:06:04Z</cp:lastPrinted>
  <dcterms:created xsi:type="dcterms:W3CDTF">2003-02-07T14:36:34Z</dcterms:created>
  <dcterms:modified xsi:type="dcterms:W3CDTF">2020-04-13T10:56:51Z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Type">
    <vt:lpwstr>Неконсолидиран</vt:lpwstr>
  </property>
  <property fmtid="{D5CDD505-2E9C-101B-9397-08002B2CF9AE}" pid="3" name="Report Period">
    <vt:lpwstr>4-то тримесечие</vt:lpwstr>
  </property>
  <property fmtid="{D5CDD505-2E9C-101B-9397-08002B2CF9AE}" pid="4" name="ContentType">
    <vt:lpwstr>Sopharma Documents BG</vt:lpwstr>
  </property>
  <property fmtid="{D5CDD505-2E9C-101B-9397-08002B2CF9AE}" pid="5" name="Report Year">
    <vt:lpwstr>2008</vt:lpwstr>
  </property>
  <property fmtid="{D5CDD505-2E9C-101B-9397-08002B2CF9AE}" pid="6" name="Publishing_Date">
    <vt:lpwstr>2009-02-02T00:00:00Z</vt:lpwstr>
  </property>
  <property fmtid="{D5CDD505-2E9C-101B-9397-08002B2CF9AE}" pid="7" name="Document Category">
    <vt:lpwstr>1</vt:lpwstr>
  </property>
</Properties>
</file>