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6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>
    <definedName name="_xlnm.Print_Area" localSheetId="0">'Баланс'!$B$1:$D$65</definedName>
  </definedNames>
  <calcPr fullCalcOnLoad="1"/>
</workbook>
</file>

<file path=xl/sharedStrings.xml><?xml version="1.0" encoding="utf-8"?>
<sst xmlns="http://schemas.openxmlformats.org/spreadsheetml/2006/main" count="345" uniqueCount="195">
  <si>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</si>
  <si>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</si>
  <si>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</si>
  <si>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</si>
  <si>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</si>
  <si>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</si>
  <si>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</si>
  <si>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</si>
  <si>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</si>
  <si>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</si>
  <si>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</si>
  <si>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</si>
  <si>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</si>
  <si>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</si>
  <si>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</si>
  <si>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</si>
  <si>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</si>
  <si>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</si>
  <si>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</si>
  <si>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</si>
  <si>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</si>
  <si>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</si>
  <si>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</si>
  <si>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</si>
  <si>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</si>
  <si>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</si>
  <si>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</si>
  <si>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</si>
  <si>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</si>
  <si>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</si>
  <si>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</si>
  <si>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</si>
  <si>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</si>
  <si>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</si>
  <si>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</si>
  <si>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</si>
  <si>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</si>
  <si>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</si>
  <si>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</si>
  <si>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</si>
  <si>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</si>
  <si>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</si>
  <si>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</si>
  <si>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</si>
  <si>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</si>
  <si>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</si>
  <si>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</si>
  <si>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</si>
  <si>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</si>
  <si>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</si>
  <si>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</si>
  <si>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</si>
  <si>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</si>
  <si>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</si>
  <si>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</si>
  <si>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</si>
  <si>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</si>
  <si>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</si>
  <si>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</si>
  <si>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</si>
  <si>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</si>
  <si>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</si>
  <si>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</si>
  <si>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</si>
  <si>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</si>
  <si>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</si>
  <si>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</si>
  <si>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</si>
  <si>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</si>
  <si>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</si>
  <si>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</si>
  <si>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</si>
  <si>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</si>
  <si>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</si>
  <si>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</si>
  <si>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</si>
  <si>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</si>
  <si>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</si>
  <si>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</si>
  <si>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</si>
  <si>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</si>
  <si>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</si>
  <si>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</si>
  <si>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</si>
  <si>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</si>
  <si>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</si>
  <si>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</si>
  <si>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</si>
  <si>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</si>
  <si>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</si>
  <si>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</si>
  <si>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</si>
  <si>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</si>
  <si>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</si>
  <si>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</si>
  <si>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</si>
  <si>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</si>
  <si>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</si>
  <si>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</si>
  <si>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</si>
  <si>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</si>
  <si>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</si>
  <si>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</si>
  <si>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</si>
  <si>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</si>
  <si>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</si>
  <si>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</si>
  <si>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</si>
  <si>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</si>
  <si>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</si>
  <si>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</si>
  <si>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</si>
  <si>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</si>
  <si>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</si>
  <si>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</si>
  <si>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</si>
  <si>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</si>
  <si>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</si>
  <si>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</si>
  <si>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</si>
  <si>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</si>
  <si>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</si>
  <si>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</si>
  <si>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</si>
  <si>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</si>
  <si>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</si>
  <si>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</si>
  <si>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</si>
  <si>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</si>
  <si>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</si>
  <si>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</si>
  <si>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</si>
  <si>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</si>
  <si>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</si>
  <si>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</si>
  <si>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</si>
  <si>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</si>
  <si>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</si>
  <si>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</si>
  <si>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</si>
  <si>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</si>
  <si>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</si>
  <si>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</si>
  <si>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</si>
  <si>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</si>
  <si>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</si>
  <si>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</si>
  <si>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 xml:space="preserve">                     "ЕЛЕКТРОМЕТАЛ" АД , гр.ПАЗАРДЖИК, ул. "МИЛЬО ВОЙВОДА" 1</t>
  </si>
  <si>
    <t xml:space="preserve">                 /СИНДЖИ ЕООД/</t>
  </si>
  <si>
    <t>1.4. Стоки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</si>
  <si>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</si>
  <si>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</si>
  <si>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</si>
  <si>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</si>
  <si>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</si>
  <si>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</si>
  <si>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</si>
  <si>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ЗА ТРЕТО ТРИМЕСЕЧИЕ НА 2012 година</t>
  </si>
  <si>
    <t>Дата: 25.10.2012 г.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</si>
  <si>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</si>
  <si>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</si>
  <si>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</si>
  <si>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</si>
  <si>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</si>
  <si>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</si>
  <si>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</si>
  <si>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</si>
  <si>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</si>
  <si>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ЗА ТРЕТО ТРИМЕСЕЧИЕ НА 2012 година</t>
  </si>
  <si>
    <t xml:space="preserve">                      ОТЧЕТ ЗА ПРОМЕНИТЕ В СОБСТВЕНИЯ КАПИТАЛ </t>
  </si>
  <si>
    <t>А.Салдо на 1 януари 2012 г.</t>
  </si>
  <si>
    <t>3.Други измнения в капитала</t>
  </si>
  <si>
    <t xml:space="preserve">       ЗА ТРЕТО ТРИМЕСЕЧИЕ НА 2012 година</t>
  </si>
  <si>
    <t>Б.Салдо към 30 септември 2012 г.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</si>
  <si>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</si>
  <si>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</si>
  <si>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</si>
  <si>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</si>
  <si>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</si>
  <si>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</si>
  <si>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</si>
  <si>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</si>
  <si>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</si>
  <si>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</si>
  <si>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</si>
  <si>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</si>
  <si>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</si>
  <si>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>Към 01.01.2011 година</t>
  </si>
  <si>
    <t>За предходната година - 2011г.</t>
  </si>
  <si>
    <t>Към 31.12.2011 година</t>
  </si>
  <si>
    <t>За текущата година - 2012г</t>
  </si>
  <si>
    <t>ЗА ТРЕТО ТРИМЕСЕЧИЕ НА 2012 година</t>
  </si>
  <si>
    <t>Към 30.09.2012 година</t>
  </si>
  <si>
    <t xml:space="preserve">  ЗА ТРЕТО ТРИМЕСЕЧИЕ НА 2012 година</t>
  </si>
  <si>
    <t xml:space="preserve">                         СПРАВКА /БЕЛЕЖКИ/ КЪМ ОТЧЕТ ЗА ФИНАНСОВОТО СЪСТОЯНИЕ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</si>
</sst>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69" fontId="0" fillId="0" borderId="6" xfId="0" applyNumberFormat="1" applyBorder="1" applyAlignment="1">
      <alignment/>
    </xf>
    <xf numFmtId="169" fontId="0" fillId="0" borderId="0" xfId="0" applyNumberFormat="1" applyAlignment="1">
      <alignment/>
    </xf>
    <xf numFmtId="0" fontId="2" fillId="0" borderId="3" xfId="0" applyFont="1" applyFill="1" applyBorder="1" applyAlignment="1">
      <alignment/>
    </xf>
    <xf numFmtId="0" fontId="0" fillId="0" borderId="6" xfId="0" applyFont="1" applyBorder="1" applyAlignment="1">
      <alignment/>
    </xf>
    <xf numFmtId="2" fontId="0" fillId="0" borderId="0" xfId="0" applyNumberFormat="1" applyAlignment="1">
      <alignment/>
    </xf>
    <xf numFmtId="169" fontId="2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169" fontId="2" fillId="0" borderId="5" xfId="0" applyNumberFormat="1" applyFont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5" xfId="0" applyNumberFormat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4"/>
  <sheetViews>
    <sheetView workbookViewId="0" topLeftCell="A1">
      <selection activeCell="B6" sqref="B6:D64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7" customFormat="1" ht="12.75">
      <c r="B1" s="40" t="s">
        <v>121</v>
      </c>
      <c r="C1" s="40"/>
      <c r="D1" s="40"/>
    </row>
    <row r="3" spans="2:4" s="17" customFormat="1" ht="12.75">
      <c r="B3" s="40" t="s">
        <v>159</v>
      </c>
      <c r="C3" s="40"/>
      <c r="D3" s="40"/>
    </row>
    <row r="4" spans="2:4" s="17" customFormat="1" ht="12.75">
      <c r="B4" s="39" t="s">
        <v>168</v>
      </c>
      <c r="C4" s="39"/>
      <c r="D4" s="39"/>
    </row>
    <row r="5" ht="13.5" thickBot="1">
      <c r="D5" s="3" t="s">
        <v>4</v>
      </c>
    </row>
    <row r="6" spans="2:4" ht="12.75">
      <c r="B6" s="18" t="s">
        <v>0</v>
      </c>
      <c r="C6" s="19" t="s">
        <v>1</v>
      </c>
      <c r="D6" s="19" t="s">
        <v>3</v>
      </c>
    </row>
    <row r="7" spans="2:4" ht="12.75">
      <c r="B7" s="20"/>
      <c r="C7" s="21">
        <v>2012</v>
      </c>
      <c r="D7" s="21">
        <v>2011</v>
      </c>
    </row>
    <row r="8" spans="2:4" ht="12.75">
      <c r="B8" s="20"/>
      <c r="C8" s="21" t="s">
        <v>2</v>
      </c>
      <c r="D8" s="21" t="s">
        <v>2</v>
      </c>
    </row>
    <row r="9" spans="2:4" ht="12.75">
      <c r="B9" s="47" t="s">
        <v>7</v>
      </c>
      <c r="C9" s="48"/>
      <c r="D9" s="48"/>
    </row>
    <row r="10" spans="2:4" ht="12.75">
      <c r="B10" s="22" t="s">
        <v>58</v>
      </c>
      <c r="C10" s="9"/>
      <c r="D10" s="9"/>
    </row>
    <row r="11" spans="2:4" ht="12.75">
      <c r="B11" s="16" t="s">
        <v>160</v>
      </c>
      <c r="C11" s="10"/>
      <c r="D11" s="10"/>
    </row>
    <row r="12" spans="2:4" ht="12.75">
      <c r="B12" s="7" t="s">
        <v>47</v>
      </c>
      <c r="C12" s="10">
        <v>68</v>
      </c>
      <c r="D12" s="10">
        <v>68</v>
      </c>
    </row>
    <row r="13" spans="2:4" ht="12.75">
      <c r="B13" s="7" t="s">
        <v>48</v>
      </c>
      <c r="C13" s="10">
        <v>139</v>
      </c>
      <c r="D13" s="10">
        <v>152</v>
      </c>
    </row>
    <row r="14" spans="2:4" ht="12.75" hidden="1">
      <c r="B14" s="7" t="s">
        <v>150</v>
      </c>
      <c r="C14" s="10"/>
      <c r="D14" s="10"/>
    </row>
    <row r="15" spans="2:4" ht="12.75">
      <c r="B15" s="7" t="s">
        <v>151</v>
      </c>
      <c r="C15" s="10">
        <v>5</v>
      </c>
      <c r="D15" s="10">
        <v>5</v>
      </c>
    </row>
    <row r="16" spans="2:4" ht="12.75">
      <c r="B16" s="16" t="s">
        <v>161</v>
      </c>
      <c r="C16" s="10">
        <v>3</v>
      </c>
      <c r="D16" s="10">
        <v>3</v>
      </c>
    </row>
    <row r="17" spans="2:4" ht="12.75">
      <c r="B17" s="15" t="s">
        <v>6</v>
      </c>
      <c r="C17" s="15">
        <f>SUM(C11:C16)</f>
        <v>215</v>
      </c>
      <c r="D17" s="15">
        <f>SUM(D11:D16)</f>
        <v>228</v>
      </c>
    </row>
    <row r="18" spans="2:4" ht="12.75">
      <c r="B18" s="23" t="s">
        <v>59</v>
      </c>
      <c r="C18" s="9"/>
      <c r="D18" s="9"/>
    </row>
    <row r="19" spans="2:4" ht="12.75">
      <c r="B19" s="24" t="s">
        <v>8</v>
      </c>
      <c r="C19" s="10"/>
      <c r="D19" s="10"/>
    </row>
    <row r="20" spans="2:4" ht="12.75">
      <c r="B20" s="10" t="s">
        <v>49</v>
      </c>
      <c r="C20" s="10">
        <v>33</v>
      </c>
      <c r="D20" s="10">
        <v>37</v>
      </c>
    </row>
    <row r="21" spans="2:4" ht="12.75">
      <c r="B21" s="10" t="s">
        <v>50</v>
      </c>
      <c r="C21" s="10">
        <v>5</v>
      </c>
      <c r="D21" s="10">
        <v>5</v>
      </c>
    </row>
    <row r="22" spans="2:4" ht="12.75">
      <c r="B22" s="10" t="s">
        <v>162</v>
      </c>
      <c r="C22" s="10">
        <v>26</v>
      </c>
      <c r="D22" s="10">
        <v>26</v>
      </c>
    </row>
    <row r="23" spans="2:4" ht="12.75" hidden="1">
      <c r="B23" s="24" t="s">
        <v>9</v>
      </c>
      <c r="C23" s="10"/>
      <c r="D23" s="10"/>
    </row>
    <row r="24" spans="2:4" ht="12.75">
      <c r="B24" s="24" t="s">
        <v>163</v>
      </c>
      <c r="C24" s="10"/>
      <c r="D24" s="10"/>
    </row>
    <row r="25" spans="2:4" ht="12.75">
      <c r="B25" s="10" t="s">
        <v>123</v>
      </c>
      <c r="C25" s="10">
        <v>100</v>
      </c>
      <c r="D25" s="10">
        <v>84</v>
      </c>
    </row>
    <row r="26" spans="2:4" ht="12.75">
      <c r="B26" s="10" t="s">
        <v>164</v>
      </c>
      <c r="C26" s="10">
        <v>34</v>
      </c>
      <c r="D26" s="10">
        <v>22</v>
      </c>
    </row>
    <row r="27" spans="2:4" ht="12.75">
      <c r="B27" s="24" t="s">
        <v>10</v>
      </c>
      <c r="C27" s="10">
        <v>466</v>
      </c>
      <c r="D27" s="10">
        <v>422</v>
      </c>
    </row>
    <row r="28" spans="2:4" ht="12.75" hidden="1">
      <c r="B28" s="24" t="s">
        <v>52</v>
      </c>
      <c r="C28" s="10"/>
      <c r="D28" s="10"/>
    </row>
    <row r="29" spans="2:4" ht="12.75" hidden="1">
      <c r="B29" s="24" t="s">
        <v>53</v>
      </c>
      <c r="C29" s="10"/>
      <c r="D29" s="10"/>
    </row>
    <row r="30" spans="2:4" ht="12.75">
      <c r="B30" s="15" t="s">
        <v>11</v>
      </c>
      <c r="C30" s="15">
        <f>SUM(C19:C29)</f>
        <v>664</v>
      </c>
      <c r="D30" s="15">
        <f>SUM(D19:D29)</f>
        <v>596</v>
      </c>
    </row>
    <row r="31" spans="2:4" ht="12.75">
      <c r="B31" s="15" t="s">
        <v>12</v>
      </c>
      <c r="C31" s="15">
        <f>C17+C30</f>
        <v>879</v>
      </c>
      <c r="D31" s="15">
        <f>D17+D30</f>
        <v>824</v>
      </c>
    </row>
    <row r="32" s="8" customFormat="1" ht="12.75"/>
    <row r="33" spans="2:4" s="8" customFormat="1" ht="12.75">
      <c r="B33" s="38"/>
      <c r="C33" s="38"/>
      <c r="D33" s="38"/>
    </row>
    <row r="34" s="8" customFormat="1" ht="12.75"/>
    <row r="35" spans="2:4" ht="12.75">
      <c r="B35" s="49" t="s">
        <v>17</v>
      </c>
      <c r="C35" s="50"/>
      <c r="D35" s="50"/>
    </row>
    <row r="36" spans="2:4" ht="12.75">
      <c r="B36" s="9" t="s">
        <v>18</v>
      </c>
      <c r="C36" s="9">
        <v>65</v>
      </c>
      <c r="D36" s="9">
        <v>65</v>
      </c>
    </row>
    <row r="37" spans="2:4" ht="12.75">
      <c r="B37" s="10" t="s">
        <v>54</v>
      </c>
      <c r="C37" s="10">
        <v>575</v>
      </c>
      <c r="D37" s="10">
        <v>575</v>
      </c>
    </row>
    <row r="38" spans="2:4" ht="12.75">
      <c r="B38" s="10" t="s">
        <v>55</v>
      </c>
      <c r="C38" s="51">
        <v>25</v>
      </c>
      <c r="D38" s="51">
        <v>-2</v>
      </c>
    </row>
    <row r="39" spans="2:7" ht="12.75">
      <c r="B39" s="10" t="s">
        <v>56</v>
      </c>
      <c r="C39" s="10">
        <v>92</v>
      </c>
      <c r="D39" s="10">
        <v>27</v>
      </c>
      <c r="G39" s="52"/>
    </row>
    <row r="40" spans="2:4" ht="12.75">
      <c r="B40" s="15" t="s">
        <v>19</v>
      </c>
      <c r="C40" s="15">
        <f>SUM(C36:C39)</f>
        <v>757</v>
      </c>
      <c r="D40" s="15">
        <f>SUM(D36:D39)</f>
        <v>665</v>
      </c>
    </row>
    <row r="41" spans="2:4" ht="12.75">
      <c r="B41" s="53" t="s">
        <v>13</v>
      </c>
      <c r="C41" s="25"/>
      <c r="D41" s="25"/>
    </row>
    <row r="42" spans="2:4" ht="12.75">
      <c r="B42" s="23" t="s">
        <v>60</v>
      </c>
      <c r="C42" s="9"/>
      <c r="D42" s="9"/>
    </row>
    <row r="43" spans="2:4" ht="12.75">
      <c r="B43" s="10" t="s">
        <v>124</v>
      </c>
      <c r="C43" s="10">
        <v>5</v>
      </c>
      <c r="D43" s="10">
        <v>5</v>
      </c>
    </row>
    <row r="44" spans="2:4" ht="12.75" hidden="1">
      <c r="B44" s="10" t="s">
        <v>125</v>
      </c>
      <c r="C44" s="10"/>
      <c r="D44" s="10"/>
    </row>
    <row r="45" spans="2:4" ht="12.75">
      <c r="B45" s="15" t="s">
        <v>14</v>
      </c>
      <c r="C45" s="15">
        <f>SUM(C43:C44)</f>
        <v>5</v>
      </c>
      <c r="D45" s="15">
        <f>SUM(D43:D44)</f>
        <v>5</v>
      </c>
    </row>
    <row r="46" spans="2:4" ht="12.75">
      <c r="B46" s="23" t="s">
        <v>61</v>
      </c>
      <c r="C46" s="9"/>
      <c r="D46" s="9"/>
    </row>
    <row r="47" spans="2:4" ht="12.75" hidden="1">
      <c r="B47" s="10" t="s">
        <v>124</v>
      </c>
      <c r="C47" s="10">
        <v>0</v>
      </c>
      <c r="D47" s="10">
        <v>0</v>
      </c>
    </row>
    <row r="48" spans="2:4" ht="12.75">
      <c r="B48" s="54" t="s">
        <v>165</v>
      </c>
      <c r="C48" s="10"/>
      <c r="D48" s="10"/>
    </row>
    <row r="49" spans="2:4" ht="12.75">
      <c r="B49" s="54" t="s">
        <v>166</v>
      </c>
      <c r="C49" s="10">
        <v>97</v>
      </c>
      <c r="D49" s="10">
        <v>135</v>
      </c>
    </row>
    <row r="50" spans="2:4" ht="12.75">
      <c r="B50" s="54" t="s">
        <v>167</v>
      </c>
      <c r="C50" s="10">
        <v>1</v>
      </c>
      <c r="D50" s="10">
        <v>1</v>
      </c>
    </row>
    <row r="51" spans="2:4" ht="12.75">
      <c r="B51" s="10" t="s">
        <v>126</v>
      </c>
      <c r="C51" s="10">
        <v>3</v>
      </c>
      <c r="D51" s="10">
        <v>2</v>
      </c>
    </row>
    <row r="52" spans="2:4" ht="12.75">
      <c r="B52" s="10" t="s">
        <v>51</v>
      </c>
      <c r="C52" s="10">
        <v>2</v>
      </c>
      <c r="D52" s="10">
        <v>2</v>
      </c>
    </row>
    <row r="53" spans="2:7" ht="12.75">
      <c r="B53" s="10" t="s">
        <v>127</v>
      </c>
      <c r="C53" s="10">
        <v>14</v>
      </c>
      <c r="D53" s="10">
        <v>14</v>
      </c>
      <c r="G53" s="55"/>
    </row>
    <row r="54" spans="2:4" ht="12.75">
      <c r="B54" s="15" t="s">
        <v>15</v>
      </c>
      <c r="C54" s="15">
        <f>SUM(C49:C53,C47)</f>
        <v>117</v>
      </c>
      <c r="D54" s="15">
        <f>SUM(D49:D53,D47)</f>
        <v>154</v>
      </c>
    </row>
    <row r="55" spans="2:4" ht="12.75">
      <c r="B55" s="15" t="s">
        <v>16</v>
      </c>
      <c r="C55" s="15">
        <f>C45+C54</f>
        <v>122</v>
      </c>
      <c r="D55" s="15">
        <f>D45+D54</f>
        <v>159</v>
      </c>
    </row>
    <row r="56" spans="2:4" ht="12.75">
      <c r="B56" s="15" t="s">
        <v>20</v>
      </c>
      <c r="C56" s="15">
        <f>SUM(C55,C40)</f>
        <v>879</v>
      </c>
      <c r="D56" s="15">
        <f>SUM(D55,D40)</f>
        <v>824</v>
      </c>
    </row>
    <row r="58" ht="9.75" customHeight="1"/>
    <row r="59" spans="2:3" ht="12" customHeight="1">
      <c r="B59" s="46" t="s">
        <v>158</v>
      </c>
      <c r="C59" t="s">
        <v>68</v>
      </c>
    </row>
    <row r="60" ht="12.75">
      <c r="C60" t="s">
        <v>148</v>
      </c>
    </row>
    <row r="63" ht="12.75">
      <c r="C63" t="s">
        <v>57</v>
      </c>
    </row>
    <row r="64" ht="12.75">
      <c r="C64" t="s">
        <v>144</v>
      </c>
    </row>
  </sheetData>
  <mergeCells count="3">
    <mergeCell ref="B4:D4"/>
    <mergeCell ref="B3:D3"/>
    <mergeCell ref="B1:D1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"/>
  <sheetViews>
    <sheetView workbookViewId="0" topLeftCell="A31">
      <selection activeCell="B35" sqref="B35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19.5" customHeight="1">
      <c r="B1" s="39" t="s">
        <v>121</v>
      </c>
      <c r="C1" s="39"/>
      <c r="D1" s="39"/>
    </row>
    <row r="2" ht="6" customHeight="1"/>
    <row r="3" spans="2:4" ht="21.75" customHeight="1">
      <c r="B3" s="39" t="s">
        <v>152</v>
      </c>
      <c r="C3" s="39"/>
      <c r="D3" s="39"/>
    </row>
    <row r="4" spans="2:4" ht="19.5" customHeight="1">
      <c r="B4" s="39" t="s">
        <v>157</v>
      </c>
      <c r="C4" s="39"/>
      <c r="D4" s="39"/>
    </row>
    <row r="5" ht="13.5" thickBot="1">
      <c r="D5" s="3" t="s">
        <v>4</v>
      </c>
    </row>
    <row r="6" spans="2:4" ht="12.75">
      <c r="B6" s="1" t="s">
        <v>21</v>
      </c>
      <c r="C6" s="4" t="s">
        <v>1</v>
      </c>
      <c r="D6" s="4" t="s">
        <v>3</v>
      </c>
    </row>
    <row r="7" spans="2:4" ht="12.75">
      <c r="B7" s="2"/>
      <c r="C7" s="5">
        <v>2012</v>
      </c>
      <c r="D7" s="5">
        <v>2011</v>
      </c>
    </row>
    <row r="8" spans="2:4" ht="12.75">
      <c r="B8" s="2"/>
      <c r="C8" s="5" t="s">
        <v>2</v>
      </c>
      <c r="D8" s="5" t="s">
        <v>2</v>
      </c>
    </row>
    <row r="9" spans="2:4" ht="17.25" customHeight="1">
      <c r="B9" s="42" t="s">
        <v>63</v>
      </c>
      <c r="C9" s="42">
        <f>SUM(C10:C14)</f>
        <v>165</v>
      </c>
      <c r="D9" s="42">
        <f>SUM(D10:D14)</f>
        <v>132</v>
      </c>
    </row>
    <row r="10" spans="2:4" ht="17.25" customHeight="1">
      <c r="B10" s="43" t="s">
        <v>62</v>
      </c>
      <c r="C10" s="43">
        <v>31</v>
      </c>
      <c r="D10" s="43">
        <v>8</v>
      </c>
    </row>
    <row r="11" spans="2:4" ht="15" customHeight="1" hidden="1">
      <c r="B11" s="43" t="s">
        <v>128</v>
      </c>
      <c r="C11" s="43"/>
      <c r="D11" s="43"/>
    </row>
    <row r="12" spans="2:4" ht="18.75" customHeight="1">
      <c r="B12" s="43" t="s">
        <v>129</v>
      </c>
      <c r="C12" s="43">
        <v>87</v>
      </c>
      <c r="D12" s="43">
        <v>82</v>
      </c>
    </row>
    <row r="13" spans="2:4" ht="18.75" customHeight="1">
      <c r="B13" s="43" t="s">
        <v>149</v>
      </c>
      <c r="C13" s="43">
        <v>0</v>
      </c>
      <c r="D13" s="43">
        <v>0</v>
      </c>
    </row>
    <row r="14" spans="2:4" ht="18" customHeight="1">
      <c r="B14" s="43" t="s">
        <v>130</v>
      </c>
      <c r="C14" s="43">
        <v>47</v>
      </c>
      <c r="D14" s="43">
        <v>42</v>
      </c>
    </row>
    <row r="15" spans="2:4" ht="22.5" customHeight="1">
      <c r="B15" s="44" t="s">
        <v>131</v>
      </c>
      <c r="C15" s="44">
        <f>SUM(C16:C22)</f>
        <v>76</v>
      </c>
      <c r="D15" s="44">
        <f>SUM(D16:D22)</f>
        <v>110</v>
      </c>
    </row>
    <row r="16" spans="2:4" ht="20.25" customHeight="1">
      <c r="B16" s="43" t="s">
        <v>132</v>
      </c>
      <c r="C16" s="43">
        <v>27</v>
      </c>
      <c r="D16" s="43">
        <v>37</v>
      </c>
    </row>
    <row r="17" spans="2:4" ht="20.25" customHeight="1">
      <c r="B17" s="43" t="s">
        <v>133</v>
      </c>
      <c r="C17" s="43">
        <v>23</v>
      </c>
      <c r="D17" s="43">
        <v>22</v>
      </c>
    </row>
    <row r="18" spans="2:4" ht="20.25" customHeight="1">
      <c r="B18" s="43" t="s">
        <v>134</v>
      </c>
      <c r="C18" s="43">
        <v>13</v>
      </c>
      <c r="D18" s="43">
        <v>13</v>
      </c>
    </row>
    <row r="19" spans="2:4" ht="20.25" customHeight="1">
      <c r="B19" s="43" t="s">
        <v>135</v>
      </c>
      <c r="C19" s="43">
        <v>13</v>
      </c>
      <c r="D19" s="43">
        <v>18</v>
      </c>
    </row>
    <row r="20" spans="2:4" ht="20.25" customHeight="1">
      <c r="B20" s="43" t="s">
        <v>136</v>
      </c>
      <c r="C20" s="43"/>
      <c r="D20" s="43"/>
    </row>
    <row r="21" spans="2:4" ht="15.75" customHeight="1" hidden="1">
      <c r="B21" s="45" t="s">
        <v>143</v>
      </c>
      <c r="C21" s="43"/>
      <c r="D21" s="43"/>
    </row>
    <row r="22" spans="2:4" ht="18.75" customHeight="1">
      <c r="B22" s="45" t="s">
        <v>137</v>
      </c>
      <c r="C22" s="43"/>
      <c r="D22" s="43">
        <v>20</v>
      </c>
    </row>
    <row r="23" spans="2:4" ht="18" customHeight="1">
      <c r="B23" s="42" t="s">
        <v>153</v>
      </c>
      <c r="C23" s="42">
        <f>C9-C15</f>
        <v>89</v>
      </c>
      <c r="D23" s="42">
        <f>D9-D15</f>
        <v>22</v>
      </c>
    </row>
    <row r="24" spans="2:4" ht="17.25" customHeight="1">
      <c r="B24" s="43" t="s">
        <v>64</v>
      </c>
      <c r="C24" s="43">
        <v>3</v>
      </c>
      <c r="D24" s="43">
        <v>3</v>
      </c>
    </row>
    <row r="25" spans="2:4" ht="18" customHeight="1">
      <c r="B25" s="42" t="s">
        <v>154</v>
      </c>
      <c r="C25" s="42">
        <f>C23+C24</f>
        <v>92</v>
      </c>
      <c r="D25" s="42">
        <f>D23+D24</f>
        <v>25</v>
      </c>
    </row>
    <row r="26" spans="2:4" ht="17.25" customHeight="1">
      <c r="B26" s="43" t="s">
        <v>65</v>
      </c>
      <c r="C26" s="43">
        <v>0</v>
      </c>
      <c r="D26" s="43">
        <v>0</v>
      </c>
    </row>
    <row r="27" spans="2:4" ht="15.75" customHeight="1">
      <c r="B27" s="42" t="s">
        <v>66</v>
      </c>
      <c r="C27" s="42">
        <f>C25-C26</f>
        <v>92</v>
      </c>
      <c r="D27" s="42">
        <f>D25-D26</f>
        <v>25</v>
      </c>
    </row>
    <row r="28" spans="2:4" ht="20.25" customHeight="1" hidden="1">
      <c r="B28" s="43" t="s">
        <v>67</v>
      </c>
      <c r="C28" s="43"/>
      <c r="D28" s="43"/>
    </row>
    <row r="29" spans="2:4" ht="20.25" customHeight="1" hidden="1">
      <c r="B29" s="43" t="s">
        <v>145</v>
      </c>
      <c r="C29" s="43"/>
      <c r="D29" s="43"/>
    </row>
    <row r="30" spans="2:4" ht="21.75" customHeight="1">
      <c r="B30" s="42" t="s">
        <v>146</v>
      </c>
      <c r="C30" s="42">
        <f>C27+C28-C29</f>
        <v>92</v>
      </c>
      <c r="D30" s="42">
        <f>D27+D28-D29</f>
        <v>25</v>
      </c>
    </row>
    <row r="31" spans="2:4" ht="21.75" customHeight="1">
      <c r="B31" s="42" t="s">
        <v>155</v>
      </c>
      <c r="C31" s="42">
        <v>0</v>
      </c>
      <c r="D31" s="42">
        <v>0</v>
      </c>
    </row>
    <row r="32" spans="2:4" ht="21.75" customHeight="1">
      <c r="B32" s="42" t="s">
        <v>156</v>
      </c>
      <c r="C32" s="42">
        <v>92</v>
      </c>
      <c r="D32" s="42">
        <v>25</v>
      </c>
    </row>
    <row r="35" spans="2:3" ht="12" customHeight="1">
      <c r="B35" s="46" t="s">
        <v>158</v>
      </c>
      <c r="C35" t="s">
        <v>68</v>
      </c>
    </row>
    <row r="36" ht="12.75">
      <c r="C36" t="s">
        <v>148</v>
      </c>
    </row>
    <row r="38" ht="12.75">
      <c r="C38" t="s">
        <v>57</v>
      </c>
    </row>
    <row r="39" ht="12.75">
      <c r="C39" t="s">
        <v>144</v>
      </c>
    </row>
  </sheetData>
  <mergeCells count="3">
    <mergeCell ref="B1:D1"/>
    <mergeCell ref="B3:D3"/>
    <mergeCell ref="B4:D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I23"/>
  <sheetViews>
    <sheetView workbookViewId="0" topLeftCell="A1">
      <selection activeCell="B22" sqref="B22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5" spans="2:9" s="17" customFormat="1" ht="17.25" customHeight="1">
      <c r="B5" s="39" t="s">
        <v>121</v>
      </c>
      <c r="C5" s="39"/>
      <c r="D5" s="39"/>
      <c r="E5" s="39"/>
      <c r="F5" s="39"/>
      <c r="G5" s="39"/>
      <c r="H5" s="39"/>
      <c r="I5" s="39"/>
    </row>
    <row r="6" spans="2:9" ht="18.75" customHeight="1">
      <c r="B6" s="39" t="s">
        <v>169</v>
      </c>
      <c r="C6" s="39"/>
      <c r="D6" s="39"/>
      <c r="E6" s="39"/>
      <c r="F6" s="39"/>
      <c r="G6" s="39"/>
      <c r="H6" s="39"/>
      <c r="I6" s="39"/>
    </row>
    <row r="7" spans="2:9" s="17" customFormat="1" ht="17.25" customHeight="1">
      <c r="B7" s="39" t="s">
        <v>172</v>
      </c>
      <c r="C7" s="39"/>
      <c r="D7" s="39"/>
      <c r="E7" s="39"/>
      <c r="F7" s="39"/>
      <c r="G7" s="39"/>
      <c r="H7" s="39"/>
      <c r="I7" s="39"/>
    </row>
    <row r="8" s="17" customFormat="1" ht="12.75"/>
    <row r="9" s="17" customFormat="1" ht="12.75"/>
    <row r="10" ht="12.75">
      <c r="I10" t="s">
        <v>92</v>
      </c>
    </row>
    <row r="11" spans="2:9" ht="12.75">
      <c r="B11" s="23" t="s">
        <v>22</v>
      </c>
      <c r="C11" s="26" t="s">
        <v>23</v>
      </c>
      <c r="D11" s="26" t="s">
        <v>25</v>
      </c>
      <c r="E11" s="26" t="s">
        <v>27</v>
      </c>
      <c r="F11" s="26" t="s">
        <v>29</v>
      </c>
      <c r="G11" s="26" t="s">
        <v>31</v>
      </c>
      <c r="H11" s="26" t="s">
        <v>46</v>
      </c>
      <c r="I11" s="26" t="s">
        <v>32</v>
      </c>
    </row>
    <row r="12" spans="2:9" ht="12.75">
      <c r="B12" s="27"/>
      <c r="C12" s="28" t="s">
        <v>24</v>
      </c>
      <c r="D12" s="28" t="s">
        <v>26</v>
      </c>
      <c r="E12" s="28" t="s">
        <v>28</v>
      </c>
      <c r="F12" s="28" t="s">
        <v>30</v>
      </c>
      <c r="G12" s="28" t="s">
        <v>30</v>
      </c>
      <c r="H12" s="28" t="s">
        <v>33</v>
      </c>
      <c r="I12" s="28"/>
    </row>
    <row r="13" spans="2:9" ht="22.5" customHeight="1">
      <c r="B13" s="13" t="s">
        <v>170</v>
      </c>
      <c r="C13" s="15">
        <v>65</v>
      </c>
      <c r="D13" s="15"/>
      <c r="E13" s="15"/>
      <c r="F13" s="15">
        <v>50</v>
      </c>
      <c r="G13" s="15">
        <v>525</v>
      </c>
      <c r="H13" s="56">
        <v>25</v>
      </c>
      <c r="I13" s="15">
        <f>C13+D13+E13+F13+G13+H13</f>
        <v>665</v>
      </c>
    </row>
    <row r="14" spans="2:9" ht="18.75" customHeight="1">
      <c r="B14" s="9" t="s">
        <v>34</v>
      </c>
      <c r="C14" s="9"/>
      <c r="D14" s="9"/>
      <c r="E14" s="9"/>
      <c r="F14" s="9"/>
      <c r="G14" s="9"/>
      <c r="H14" s="9"/>
      <c r="I14" s="9">
        <f>H14</f>
        <v>0</v>
      </c>
    </row>
    <row r="15" spans="2:9" ht="17.25" customHeight="1">
      <c r="B15" s="10" t="s">
        <v>138</v>
      </c>
      <c r="C15" s="10"/>
      <c r="D15" s="10"/>
      <c r="E15" s="10"/>
      <c r="F15" s="10"/>
      <c r="G15" s="10"/>
      <c r="H15" s="10"/>
      <c r="I15" s="10"/>
    </row>
    <row r="16" spans="2:9" ht="28.5" customHeight="1">
      <c r="B16" s="6" t="s">
        <v>35</v>
      </c>
      <c r="C16" s="6"/>
      <c r="D16" s="6"/>
      <c r="E16" s="6"/>
      <c r="F16" s="6"/>
      <c r="G16" s="6"/>
      <c r="H16" s="6">
        <v>92</v>
      </c>
      <c r="I16" s="6">
        <f>H16</f>
        <v>92</v>
      </c>
    </row>
    <row r="17" spans="2:9" ht="28.5" customHeight="1">
      <c r="B17" s="6" t="s">
        <v>171</v>
      </c>
      <c r="C17" s="6"/>
      <c r="D17" s="6"/>
      <c r="E17" s="6"/>
      <c r="F17" s="6"/>
      <c r="G17" s="6"/>
      <c r="H17" s="6"/>
      <c r="I17" s="6"/>
    </row>
    <row r="18" spans="2:9" ht="27.75" customHeight="1">
      <c r="B18" s="15" t="s">
        <v>173</v>
      </c>
      <c r="C18" s="15">
        <f>C13+C14+C16</f>
        <v>65</v>
      </c>
      <c r="D18" s="15">
        <f>D13+D14+D16</f>
        <v>0</v>
      </c>
      <c r="E18" s="15">
        <f>E13+E14+E16</f>
        <v>0</v>
      </c>
      <c r="F18" s="15">
        <f>F13+F14+F16</f>
        <v>50</v>
      </c>
      <c r="G18" s="15">
        <f>G13+G14+G16</f>
        <v>525</v>
      </c>
      <c r="H18" s="56">
        <f>H13-H14+H16+H17</f>
        <v>117</v>
      </c>
      <c r="I18" s="15">
        <f>I13-I14+I16+I17</f>
        <v>757</v>
      </c>
    </row>
    <row r="22" spans="2:7" ht="12" customHeight="1">
      <c r="B22" s="46" t="s">
        <v>158</v>
      </c>
      <c r="D22" t="s">
        <v>68</v>
      </c>
      <c r="G22" t="s">
        <v>57</v>
      </c>
    </row>
    <row r="23" spans="4:7" ht="12.75">
      <c r="D23" t="s">
        <v>148</v>
      </c>
      <c r="G23" t="s">
        <v>144</v>
      </c>
    </row>
    <row r="24" ht="24.75" customHeight="1"/>
  </sheetData>
  <mergeCells count="3">
    <mergeCell ref="B6:I6"/>
    <mergeCell ref="B7:I7"/>
    <mergeCell ref="B5:I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workbookViewId="0" topLeftCell="A37">
      <selection activeCell="B38" sqref="B38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39" t="s">
        <v>121</v>
      </c>
      <c r="C1" s="39"/>
      <c r="D1" s="39"/>
    </row>
    <row r="2" spans="2:4" ht="19.5" customHeight="1">
      <c r="B2" s="40" t="s">
        <v>174</v>
      </c>
      <c r="C2" s="40"/>
      <c r="D2" s="40"/>
    </row>
    <row r="3" spans="2:4" ht="15" customHeight="1">
      <c r="B3" s="39" t="s">
        <v>157</v>
      </c>
      <c r="C3" s="39"/>
      <c r="D3" s="39"/>
    </row>
    <row r="4" ht="12.75">
      <c r="D4" t="s">
        <v>91</v>
      </c>
    </row>
    <row r="5" spans="2:4" ht="12.75">
      <c r="B5" s="23"/>
      <c r="C5" s="29" t="s">
        <v>1</v>
      </c>
      <c r="D5" s="29" t="s">
        <v>3</v>
      </c>
    </row>
    <row r="6" spans="2:4" ht="12.75">
      <c r="B6" s="30" t="s">
        <v>36</v>
      </c>
      <c r="C6" s="31">
        <v>2012</v>
      </c>
      <c r="D6" s="31">
        <v>2011</v>
      </c>
    </row>
    <row r="7" spans="2:4" ht="12.75">
      <c r="B7" s="27"/>
      <c r="C7" s="32" t="s">
        <v>2</v>
      </c>
      <c r="D7" s="32" t="s">
        <v>2</v>
      </c>
    </row>
    <row r="8" spans="2:4" ht="12.75">
      <c r="B8" s="12" t="s">
        <v>5</v>
      </c>
      <c r="C8" s="14">
        <v>1</v>
      </c>
      <c r="D8" s="14">
        <v>1</v>
      </c>
    </row>
    <row r="9" spans="2:4" ht="16.5" customHeight="1">
      <c r="B9" s="13" t="s">
        <v>37</v>
      </c>
      <c r="C9" s="6"/>
      <c r="D9" s="6"/>
    </row>
    <row r="10" spans="2:4" ht="16.5" customHeight="1">
      <c r="B10" s="6" t="s">
        <v>38</v>
      </c>
      <c r="C10" s="57">
        <v>171</v>
      </c>
      <c r="D10" s="6">
        <v>113</v>
      </c>
    </row>
    <row r="11" spans="2:4" ht="16.5" customHeight="1">
      <c r="B11" s="6" t="s">
        <v>175</v>
      </c>
      <c r="C11" s="57">
        <v>76</v>
      </c>
      <c r="D11" s="57">
        <v>59</v>
      </c>
    </row>
    <row r="12" spans="2:4" ht="16.5" customHeight="1">
      <c r="B12" s="6" t="s">
        <v>176</v>
      </c>
      <c r="C12" s="57">
        <v>23</v>
      </c>
      <c r="D12" s="57">
        <v>22</v>
      </c>
    </row>
    <row r="13" spans="2:4" ht="16.5" customHeight="1">
      <c r="B13" s="6" t="s">
        <v>177</v>
      </c>
      <c r="C13" s="57">
        <v>10</v>
      </c>
      <c r="D13" s="57"/>
    </row>
    <row r="14" spans="2:4" ht="16.5" customHeight="1">
      <c r="B14" s="58" t="s">
        <v>178</v>
      </c>
      <c r="C14" s="57"/>
      <c r="D14" s="57">
        <v>14</v>
      </c>
    </row>
    <row r="15" spans="2:4" ht="16.5" customHeight="1">
      <c r="B15" s="58" t="s">
        <v>179</v>
      </c>
      <c r="C15" s="57">
        <v>21</v>
      </c>
      <c r="D15" s="57">
        <v>10</v>
      </c>
    </row>
    <row r="16" spans="2:4" ht="16.5" customHeight="1" hidden="1">
      <c r="B16" s="58" t="s">
        <v>180</v>
      </c>
      <c r="C16" s="57">
        <v>0</v>
      </c>
      <c r="D16" s="57">
        <v>0</v>
      </c>
    </row>
    <row r="17" spans="2:4" ht="16.5" customHeight="1">
      <c r="B17" s="59" t="s">
        <v>181</v>
      </c>
      <c r="C17" s="56">
        <f>C10-C11-C12-C13-C14-C15</f>
        <v>41</v>
      </c>
      <c r="D17" s="56">
        <f>D10-D11-D12-D13-D14-D15</f>
        <v>8</v>
      </c>
    </row>
    <row r="18" spans="2:4" ht="16.5" customHeight="1">
      <c r="B18" s="9" t="s">
        <v>182</v>
      </c>
      <c r="C18" s="57"/>
      <c r="D18" s="57"/>
    </row>
    <row r="19" spans="2:4" ht="16.5" customHeight="1">
      <c r="B19" s="22" t="s">
        <v>183</v>
      </c>
      <c r="C19" s="60">
        <f>C17+C18</f>
        <v>41</v>
      </c>
      <c r="D19" s="56">
        <f>D17+D18</f>
        <v>8</v>
      </c>
    </row>
    <row r="20" spans="2:4" ht="16.5" customHeight="1">
      <c r="B20" s="13" t="s">
        <v>39</v>
      </c>
      <c r="C20" s="6"/>
      <c r="D20" s="6"/>
    </row>
    <row r="21" spans="2:4" ht="16.5" customHeight="1" hidden="1">
      <c r="B21" s="6" t="s">
        <v>70</v>
      </c>
      <c r="C21" s="6"/>
      <c r="D21" s="6"/>
    </row>
    <row r="22" spans="2:4" ht="16.5" customHeight="1" hidden="1">
      <c r="B22" s="6" t="s">
        <v>71</v>
      </c>
      <c r="C22" s="6"/>
      <c r="D22" s="6"/>
    </row>
    <row r="23" spans="2:4" ht="16.5" customHeight="1" hidden="1">
      <c r="B23" s="6" t="s">
        <v>69</v>
      </c>
      <c r="C23" s="6"/>
      <c r="D23" s="11"/>
    </row>
    <row r="24" spans="2:4" ht="16.5" customHeight="1" hidden="1">
      <c r="B24" s="15" t="s">
        <v>184</v>
      </c>
      <c r="C24" s="15">
        <f>SUM(C21:C23)</f>
        <v>0</v>
      </c>
      <c r="D24" s="15">
        <f>SUM(D21:D23)</f>
        <v>0</v>
      </c>
    </row>
    <row r="25" spans="2:4" ht="16.5" customHeight="1">
      <c r="B25" s="13" t="s">
        <v>40</v>
      </c>
      <c r="C25" s="6"/>
      <c r="D25" s="6"/>
    </row>
    <row r="26" spans="2:4" ht="16.5" customHeight="1">
      <c r="B26" s="6" t="s">
        <v>139</v>
      </c>
      <c r="C26" s="61"/>
      <c r="D26" s="62">
        <v>-1</v>
      </c>
    </row>
    <row r="27" spans="2:4" ht="16.5" customHeight="1">
      <c r="B27" s="58" t="s">
        <v>185</v>
      </c>
      <c r="C27" s="25">
        <v>3</v>
      </c>
      <c r="D27" s="9">
        <v>4</v>
      </c>
    </row>
    <row r="28" spans="2:4" ht="16.5" customHeight="1">
      <c r="B28" s="23" t="s">
        <v>186</v>
      </c>
      <c r="C28" s="63">
        <f>SUM(C26:C27)</f>
        <v>3</v>
      </c>
      <c r="D28" s="23">
        <f>SUM(D26:D27)</f>
        <v>3</v>
      </c>
    </row>
    <row r="29" spans="2:4" ht="16.5" customHeight="1">
      <c r="B29" s="23" t="s">
        <v>41</v>
      </c>
      <c r="C29" s="23"/>
      <c r="D29" s="23"/>
    </row>
    <row r="30" spans="2:4" ht="16.5" customHeight="1">
      <c r="B30" s="27" t="s">
        <v>42</v>
      </c>
      <c r="C30" s="27">
        <f>C19+C24+C28</f>
        <v>44</v>
      </c>
      <c r="D30" s="27">
        <f>D19+D24+D28</f>
        <v>11</v>
      </c>
    </row>
    <row r="31" spans="2:4" ht="16.5" customHeight="1">
      <c r="B31" s="23" t="s">
        <v>43</v>
      </c>
      <c r="C31" s="23"/>
      <c r="D31" s="23"/>
    </row>
    <row r="32" spans="2:4" ht="16.5" customHeight="1">
      <c r="B32" s="27" t="s">
        <v>44</v>
      </c>
      <c r="C32" s="27">
        <v>422</v>
      </c>
      <c r="D32" s="27">
        <v>352</v>
      </c>
    </row>
    <row r="33" spans="2:4" ht="16.5" customHeight="1">
      <c r="B33" s="23" t="s">
        <v>43</v>
      </c>
      <c r="C33" s="23"/>
      <c r="D33" s="23"/>
    </row>
    <row r="34" spans="2:4" ht="16.5" customHeight="1">
      <c r="B34" s="27" t="s">
        <v>45</v>
      </c>
      <c r="C34" s="27">
        <f>SUM(C30:C32)</f>
        <v>466</v>
      </c>
      <c r="D34" s="27">
        <f>SUM(D30:D32)</f>
        <v>363</v>
      </c>
    </row>
    <row r="35" spans="2:4" ht="16.5" customHeight="1">
      <c r="B35" s="38"/>
      <c r="C35" s="38"/>
      <c r="D35" s="38"/>
    </row>
    <row r="36" spans="2:4" ht="16.5" customHeight="1">
      <c r="B36" s="38"/>
      <c r="C36" s="38"/>
      <c r="D36" s="38"/>
    </row>
    <row r="37" spans="2:4" ht="12.75">
      <c r="B37" s="8"/>
      <c r="C37" s="8"/>
      <c r="D37" s="8"/>
    </row>
    <row r="38" spans="2:3" ht="12" customHeight="1">
      <c r="B38" s="46" t="s">
        <v>158</v>
      </c>
      <c r="C38" t="s">
        <v>68</v>
      </c>
    </row>
    <row r="39" ht="12.75">
      <c r="C39" t="s">
        <v>148</v>
      </c>
    </row>
    <row r="41" ht="21" customHeight="1">
      <c r="C41" t="s">
        <v>57</v>
      </c>
    </row>
    <row r="42" ht="12.75">
      <c r="C42" t="s">
        <v>144</v>
      </c>
    </row>
  </sheetData>
  <mergeCells count="3">
    <mergeCell ref="B2:D2"/>
    <mergeCell ref="B3:D3"/>
    <mergeCell ref="B1:D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A35" sqref="A35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1" spans="1:10" ht="15.7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.75" customHeight="1">
      <c r="A2" s="41" t="s">
        <v>141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 customHeight="1">
      <c r="A3" s="65"/>
      <c r="B3" s="65"/>
      <c r="C3" s="65"/>
      <c r="D3" s="65"/>
      <c r="E3" s="65"/>
      <c r="F3" s="65"/>
      <c r="G3" s="65"/>
      <c r="H3" s="65"/>
      <c r="I3" s="65" t="s">
        <v>72</v>
      </c>
      <c r="J3" s="65"/>
    </row>
    <row r="4" spans="1:10" ht="12.75">
      <c r="A4" s="39" t="s">
        <v>191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33" t="s">
        <v>73</v>
      </c>
      <c r="B5" s="33" t="s">
        <v>74</v>
      </c>
      <c r="C5" s="33" t="s">
        <v>75</v>
      </c>
      <c r="D5" s="33" t="s">
        <v>76</v>
      </c>
      <c r="E5" s="33" t="s">
        <v>78</v>
      </c>
      <c r="F5" s="33" t="s">
        <v>79</v>
      </c>
      <c r="G5" s="33" t="s">
        <v>31</v>
      </c>
      <c r="H5" s="33" t="s">
        <v>140</v>
      </c>
      <c r="I5" s="33" t="s">
        <v>31</v>
      </c>
      <c r="J5" s="33" t="s">
        <v>32</v>
      </c>
    </row>
    <row r="6" spans="1:10" ht="12.75">
      <c r="A6" s="11"/>
      <c r="B6" s="34"/>
      <c r="C6" s="34"/>
      <c r="D6" s="34" t="s">
        <v>77</v>
      </c>
      <c r="E6" s="34"/>
      <c r="F6" s="34" t="s">
        <v>80</v>
      </c>
      <c r="G6" s="34"/>
      <c r="H6" s="34" t="s">
        <v>81</v>
      </c>
      <c r="I6" s="34" t="s">
        <v>142</v>
      </c>
      <c r="J6" s="34"/>
    </row>
    <row r="7" spans="1:10" ht="12.75">
      <c r="A7" s="13" t="s">
        <v>187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 t="s">
        <v>82</v>
      </c>
      <c r="B8" s="6">
        <v>68</v>
      </c>
      <c r="C8" s="6">
        <v>453</v>
      </c>
      <c r="D8" s="6">
        <v>180</v>
      </c>
      <c r="E8" s="6">
        <v>46</v>
      </c>
      <c r="F8" s="6">
        <v>25</v>
      </c>
      <c r="G8" s="6">
        <v>4</v>
      </c>
      <c r="H8" s="6"/>
      <c r="I8" s="6">
        <v>5</v>
      </c>
      <c r="J8" s="6">
        <f>SUM(B8:I8)</f>
        <v>781</v>
      </c>
    </row>
    <row r="9" spans="1:10" ht="12.75">
      <c r="A9" s="6" t="s">
        <v>83</v>
      </c>
      <c r="B9" s="6"/>
      <c r="C9" s="6">
        <v>284</v>
      </c>
      <c r="D9" s="6">
        <v>180</v>
      </c>
      <c r="E9" s="6">
        <v>40</v>
      </c>
      <c r="F9" s="6">
        <v>25</v>
      </c>
      <c r="G9" s="6">
        <v>4</v>
      </c>
      <c r="H9" s="6"/>
      <c r="I9" s="6">
        <v>2</v>
      </c>
      <c r="J9" s="6">
        <f>SUM(B9:I9)</f>
        <v>535</v>
      </c>
    </row>
    <row r="10" spans="1:10" ht="12.75">
      <c r="A10" s="6" t="s">
        <v>84</v>
      </c>
      <c r="B10" s="6">
        <f>B8-B9</f>
        <v>68</v>
      </c>
      <c r="C10" s="6">
        <f aca="true" t="shared" si="0" ref="C10:I10">C8-C9</f>
        <v>169</v>
      </c>
      <c r="D10" s="6">
        <f t="shared" si="0"/>
        <v>0</v>
      </c>
      <c r="E10" s="6">
        <f t="shared" si="0"/>
        <v>6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3</v>
      </c>
      <c r="J10" s="6">
        <f>SUM(B10:I10)</f>
        <v>246</v>
      </c>
    </row>
    <row r="11" spans="1:10" ht="12.75">
      <c r="A11" s="13" t="s">
        <v>188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 t="s">
        <v>85</v>
      </c>
      <c r="B12" s="6">
        <f>B10</f>
        <v>68</v>
      </c>
      <c r="C12" s="6">
        <f aca="true" t="shared" si="1" ref="C12:I12">C10</f>
        <v>169</v>
      </c>
      <c r="D12" s="6">
        <f t="shared" si="1"/>
        <v>0</v>
      </c>
      <c r="E12" s="6">
        <f t="shared" si="1"/>
        <v>6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3</v>
      </c>
      <c r="J12" s="6">
        <f aca="true" t="shared" si="2" ref="J12:J17">SUM(B12:I12)</f>
        <v>246</v>
      </c>
    </row>
    <row r="13" spans="1:10" ht="12.75" hidden="1">
      <c r="A13" s="6" t="s">
        <v>86</v>
      </c>
      <c r="B13" s="6"/>
      <c r="C13" s="6"/>
      <c r="D13" s="6"/>
      <c r="E13" s="6"/>
      <c r="F13" s="6"/>
      <c r="G13" s="6"/>
      <c r="H13" s="6"/>
      <c r="I13" s="6"/>
      <c r="J13" s="6">
        <f t="shared" si="2"/>
        <v>0</v>
      </c>
    </row>
    <row r="14" spans="1:10" ht="12.75" hidden="1">
      <c r="A14" s="6" t="s">
        <v>87</v>
      </c>
      <c r="B14" s="6"/>
      <c r="C14" s="6"/>
      <c r="D14" s="6"/>
      <c r="E14" s="6"/>
      <c r="F14" s="6"/>
      <c r="G14" s="6"/>
      <c r="H14" s="6"/>
      <c r="I14" s="6"/>
      <c r="J14" s="6">
        <f t="shared" si="2"/>
        <v>0</v>
      </c>
    </row>
    <row r="15" spans="1:10" ht="12.75" hidden="1">
      <c r="A15" s="6" t="s">
        <v>88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89</v>
      </c>
      <c r="B16" s="6"/>
      <c r="C16" s="6">
        <v>17</v>
      </c>
      <c r="D16" s="6"/>
      <c r="E16" s="6">
        <v>1</v>
      </c>
      <c r="F16" s="6"/>
      <c r="G16" s="6"/>
      <c r="H16" s="6"/>
      <c r="I16" s="6"/>
      <c r="J16" s="6">
        <f t="shared" si="2"/>
        <v>18</v>
      </c>
    </row>
    <row r="17" spans="1:10" ht="12.75">
      <c r="A17" s="6" t="s">
        <v>90</v>
      </c>
      <c r="B17" s="6">
        <f>B12+B13+B14-B15-B16</f>
        <v>68</v>
      </c>
      <c r="C17" s="6">
        <f aca="true" t="shared" si="3" ref="C17:I17">C12+C13+C14-C15-C16</f>
        <v>152</v>
      </c>
      <c r="D17" s="6">
        <f t="shared" si="3"/>
        <v>0</v>
      </c>
      <c r="E17" s="6">
        <f t="shared" si="3"/>
        <v>5</v>
      </c>
      <c r="F17" s="6">
        <f t="shared" si="3"/>
        <v>0</v>
      </c>
      <c r="G17" s="6">
        <f t="shared" si="3"/>
        <v>0</v>
      </c>
      <c r="H17" s="6">
        <f>H12+H13+H14-H15-H16</f>
        <v>0</v>
      </c>
      <c r="I17" s="6">
        <f t="shared" si="3"/>
        <v>3</v>
      </c>
      <c r="J17" s="6">
        <f t="shared" si="2"/>
        <v>228</v>
      </c>
    </row>
    <row r="18" spans="1:10" ht="12.75">
      <c r="A18" s="13" t="s">
        <v>189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 t="s">
        <v>82</v>
      </c>
      <c r="B19" s="6">
        <v>68</v>
      </c>
      <c r="C19" s="6">
        <v>453</v>
      </c>
      <c r="D19" s="6">
        <v>180</v>
      </c>
      <c r="E19" s="6">
        <v>46</v>
      </c>
      <c r="F19" s="6">
        <v>25</v>
      </c>
      <c r="G19" s="6">
        <v>4</v>
      </c>
      <c r="H19" s="6"/>
      <c r="I19" s="6">
        <v>5</v>
      </c>
      <c r="J19" s="6">
        <f>SUM(B19:I19)</f>
        <v>781</v>
      </c>
    </row>
    <row r="20" spans="1:10" ht="12.75">
      <c r="A20" s="6" t="s">
        <v>83</v>
      </c>
      <c r="B20" s="6"/>
      <c r="C20" s="6">
        <v>301</v>
      </c>
      <c r="D20" s="6">
        <v>180</v>
      </c>
      <c r="E20" s="6">
        <v>41</v>
      </c>
      <c r="F20" s="6">
        <v>25</v>
      </c>
      <c r="G20" s="6">
        <v>4</v>
      </c>
      <c r="H20" s="6"/>
      <c r="I20" s="6">
        <v>2</v>
      </c>
      <c r="J20" s="6">
        <f>SUM(B20:I20)</f>
        <v>553</v>
      </c>
    </row>
    <row r="21" spans="1:10" ht="12.75">
      <c r="A21" s="6" t="s">
        <v>84</v>
      </c>
      <c r="B21" s="6">
        <f>B19-B20</f>
        <v>68</v>
      </c>
      <c r="C21" s="6">
        <f aca="true" t="shared" si="4" ref="C21:I21">C19-C20</f>
        <v>152</v>
      </c>
      <c r="D21" s="6">
        <f t="shared" si="4"/>
        <v>0</v>
      </c>
      <c r="E21" s="6">
        <f t="shared" si="4"/>
        <v>5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3</v>
      </c>
      <c r="J21" s="6">
        <f>SUM(B21:I21)</f>
        <v>228</v>
      </c>
    </row>
    <row r="22" spans="1:10" ht="12.75">
      <c r="A22" s="13" t="s">
        <v>190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 t="s">
        <v>85</v>
      </c>
      <c r="B23" s="6">
        <f aca="true" t="shared" si="5" ref="B23:I23">B21</f>
        <v>68</v>
      </c>
      <c r="C23" s="6">
        <f t="shared" si="5"/>
        <v>152</v>
      </c>
      <c r="D23" s="6">
        <f t="shared" si="5"/>
        <v>0</v>
      </c>
      <c r="E23" s="6">
        <v>5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3</v>
      </c>
      <c r="J23" s="6">
        <f aca="true" t="shared" si="6" ref="J23:J28">SUM(B23:I23)</f>
        <v>228</v>
      </c>
    </row>
    <row r="24" spans="1:10" ht="12.75">
      <c r="A24" s="6" t="s">
        <v>86</v>
      </c>
      <c r="B24" s="6"/>
      <c r="C24" s="6"/>
      <c r="D24" s="6"/>
      <c r="E24" s="6"/>
      <c r="F24" s="6"/>
      <c r="G24" s="6"/>
      <c r="H24" s="6"/>
      <c r="I24" s="6"/>
      <c r="J24" s="6">
        <f t="shared" si="6"/>
        <v>0</v>
      </c>
    </row>
    <row r="25" spans="1:10" ht="12.75">
      <c r="A25" s="6" t="s">
        <v>87</v>
      </c>
      <c r="B25" s="6"/>
      <c r="C25" s="6"/>
      <c r="D25" s="6"/>
      <c r="E25" s="6"/>
      <c r="F25" s="6"/>
      <c r="G25" s="6"/>
      <c r="H25" s="6"/>
      <c r="I25" s="6"/>
      <c r="J25" s="6">
        <f t="shared" si="6"/>
        <v>0</v>
      </c>
    </row>
    <row r="26" spans="1:10" ht="12.75">
      <c r="A26" s="6" t="s">
        <v>88</v>
      </c>
      <c r="B26" s="6"/>
      <c r="C26" s="6"/>
      <c r="D26" s="6"/>
      <c r="E26" s="6"/>
      <c r="F26" s="6"/>
      <c r="G26" s="6"/>
      <c r="H26" s="6"/>
      <c r="I26" s="6"/>
      <c r="J26" s="6">
        <f t="shared" si="6"/>
        <v>0</v>
      </c>
    </row>
    <row r="27" spans="1:10" ht="12.75">
      <c r="A27" s="6" t="s">
        <v>89</v>
      </c>
      <c r="B27" s="6"/>
      <c r="C27" s="6">
        <v>13</v>
      </c>
      <c r="D27" s="6"/>
      <c r="E27" s="6"/>
      <c r="F27" s="6"/>
      <c r="G27" s="6"/>
      <c r="H27" s="6"/>
      <c r="I27" s="6"/>
      <c r="J27" s="6">
        <f t="shared" si="6"/>
        <v>13</v>
      </c>
    </row>
    <row r="28" spans="1:10" ht="12.75">
      <c r="A28" s="6" t="s">
        <v>90</v>
      </c>
      <c r="B28" s="6">
        <f>B23+B24+B25-B26-B27</f>
        <v>68</v>
      </c>
      <c r="C28" s="6">
        <f aca="true" t="shared" si="7" ref="C28:I28">C23+C24+C25-C26-C27</f>
        <v>139</v>
      </c>
      <c r="D28" s="6">
        <f t="shared" si="7"/>
        <v>0</v>
      </c>
      <c r="E28" s="6">
        <f t="shared" si="7"/>
        <v>5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3</v>
      </c>
      <c r="J28" s="6">
        <f t="shared" si="6"/>
        <v>215</v>
      </c>
    </row>
    <row r="29" spans="1:10" ht="12.75">
      <c r="A29" s="13" t="s">
        <v>192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 t="s">
        <v>82</v>
      </c>
      <c r="B30" s="6">
        <v>68</v>
      </c>
      <c r="C30" s="6">
        <v>453</v>
      </c>
      <c r="D30" s="6">
        <v>180</v>
      </c>
      <c r="E30" s="6">
        <v>46</v>
      </c>
      <c r="F30" s="6">
        <v>25</v>
      </c>
      <c r="G30" s="6">
        <v>4</v>
      </c>
      <c r="H30" s="6">
        <v>0</v>
      </c>
      <c r="I30" s="6">
        <v>5</v>
      </c>
      <c r="J30" s="6">
        <f>SUM(B30:I30)</f>
        <v>781</v>
      </c>
    </row>
    <row r="31" spans="1:10" ht="12.75">
      <c r="A31" s="6" t="s">
        <v>83</v>
      </c>
      <c r="B31" s="6"/>
      <c r="C31" s="6">
        <v>314</v>
      </c>
      <c r="D31" s="6">
        <v>180</v>
      </c>
      <c r="E31" s="6">
        <v>41</v>
      </c>
      <c r="F31" s="6">
        <v>25</v>
      </c>
      <c r="G31" s="6">
        <v>4</v>
      </c>
      <c r="H31" s="6">
        <v>0</v>
      </c>
      <c r="I31" s="6">
        <v>2</v>
      </c>
      <c r="J31" s="6">
        <f>SUM(B31:I31)</f>
        <v>566</v>
      </c>
    </row>
    <row r="32" spans="1:10" ht="12.75">
      <c r="A32" s="6" t="s">
        <v>84</v>
      </c>
      <c r="B32" s="6">
        <f>B30-B31</f>
        <v>68</v>
      </c>
      <c r="C32" s="6">
        <f aca="true" t="shared" si="8" ref="C32:I32">C30-C31</f>
        <v>139</v>
      </c>
      <c r="D32" s="6">
        <f t="shared" si="8"/>
        <v>0</v>
      </c>
      <c r="E32" s="6">
        <f t="shared" si="8"/>
        <v>5</v>
      </c>
      <c r="F32" s="6">
        <f t="shared" si="8"/>
        <v>0</v>
      </c>
      <c r="G32" s="6">
        <f t="shared" si="8"/>
        <v>0</v>
      </c>
      <c r="H32" s="6">
        <f t="shared" si="8"/>
        <v>0</v>
      </c>
      <c r="I32" s="6">
        <f t="shared" si="8"/>
        <v>3</v>
      </c>
      <c r="J32" s="6">
        <f>SUM(B32:I32)</f>
        <v>215</v>
      </c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5" spans="1:7" ht="12.75">
      <c r="A35" s="46" t="s">
        <v>158</v>
      </c>
      <c r="C35" t="s">
        <v>68</v>
      </c>
      <c r="G35" t="s">
        <v>57</v>
      </c>
    </row>
    <row r="36" spans="3:7" ht="12.75">
      <c r="C36" t="s">
        <v>148</v>
      </c>
      <c r="G36" t="s">
        <v>144</v>
      </c>
    </row>
  </sheetData>
  <mergeCells count="3">
    <mergeCell ref="A1:J1"/>
    <mergeCell ref="A2:J2"/>
    <mergeCell ref="A4:J4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9"/>
  <sheetViews>
    <sheetView workbookViewId="0" topLeftCell="A1">
      <selection activeCell="B40" sqref="B40"/>
    </sheetView>
  </sheetViews>
  <sheetFormatPr defaultColWidth="9.140625" defaultRowHeight="15.75" customHeight="1"/>
  <cols>
    <col min="1" max="1" width="4.8515625" style="35" customWidth="1"/>
    <col min="2" max="2" width="55.8515625" style="35" customWidth="1"/>
    <col min="3" max="3" width="13.140625" style="66" customWidth="1"/>
    <col min="4" max="4" width="13.8515625" style="66" customWidth="1"/>
    <col min="5" max="16384" width="9.140625" style="35" customWidth="1"/>
  </cols>
  <sheetData>
    <row r="2" spans="2:4" ht="15.75" customHeight="1">
      <c r="B2" s="39" t="s">
        <v>120</v>
      </c>
      <c r="C2" s="39"/>
      <c r="D2" s="39"/>
    </row>
    <row r="3" spans="2:4" ht="15.75" customHeight="1">
      <c r="B3" s="40" t="s">
        <v>147</v>
      </c>
      <c r="C3" s="40"/>
      <c r="D3" s="40"/>
    </row>
    <row r="4" spans="2:4" ht="15.75" customHeight="1">
      <c r="B4" s="39" t="s">
        <v>193</v>
      </c>
      <c r="C4" s="39"/>
      <c r="D4" s="39"/>
    </row>
    <row r="6" ht="5.25" customHeight="1"/>
    <row r="7" spans="2:4" ht="31.5" customHeight="1">
      <c r="B7" s="37" t="s">
        <v>73</v>
      </c>
      <c r="C7" s="37" t="s">
        <v>93</v>
      </c>
      <c r="D7" s="37" t="s">
        <v>94</v>
      </c>
    </row>
    <row r="8" spans="2:4" ht="20.25" customHeight="1">
      <c r="B8" s="67"/>
      <c r="C8" s="67"/>
      <c r="D8" s="67"/>
    </row>
    <row r="9" spans="2:4" s="36" customFormat="1" ht="20.25" customHeight="1">
      <c r="B9" s="6" t="s">
        <v>95</v>
      </c>
      <c r="C9" s="6"/>
      <c r="D9" s="6"/>
    </row>
    <row r="10" spans="2:4" s="36" customFormat="1" ht="20.25" customHeight="1">
      <c r="B10" s="6" t="s">
        <v>102</v>
      </c>
      <c r="C10" s="6" t="s">
        <v>96</v>
      </c>
      <c r="D10" s="6" t="s">
        <v>96</v>
      </c>
    </row>
    <row r="11" spans="2:4" s="36" customFormat="1" ht="20.25" customHeight="1">
      <c r="B11" s="6" t="s">
        <v>103</v>
      </c>
      <c r="C11" s="6" t="s">
        <v>96</v>
      </c>
      <c r="D11" s="6" t="s">
        <v>96</v>
      </c>
    </row>
    <row r="12" spans="2:4" s="36" customFormat="1" ht="20.25" customHeight="1">
      <c r="B12" s="6" t="s">
        <v>104</v>
      </c>
      <c r="C12" s="6" t="s">
        <v>96</v>
      </c>
      <c r="D12" s="6" t="s">
        <v>96</v>
      </c>
    </row>
    <row r="13" spans="2:4" s="36" customFormat="1" ht="20.25" customHeight="1">
      <c r="B13" s="6" t="s">
        <v>105</v>
      </c>
      <c r="C13" s="6" t="s">
        <v>96</v>
      </c>
      <c r="D13" s="6" t="s">
        <v>96</v>
      </c>
    </row>
    <row r="14" spans="2:4" s="36" customFormat="1" ht="20.25" customHeight="1">
      <c r="B14" s="6" t="s">
        <v>97</v>
      </c>
      <c r="C14" s="6"/>
      <c r="D14" s="6"/>
    </row>
    <row r="15" spans="2:4" s="36" customFormat="1" ht="20.25" customHeight="1">
      <c r="B15" s="6" t="s">
        <v>106</v>
      </c>
      <c r="C15" s="6" t="s">
        <v>96</v>
      </c>
      <c r="D15" s="6"/>
    </row>
    <row r="16" spans="2:4" s="36" customFormat="1" ht="20.25" customHeight="1">
      <c r="B16" s="6" t="s">
        <v>107</v>
      </c>
      <c r="C16" s="6"/>
      <c r="D16" s="6"/>
    </row>
    <row r="17" spans="2:4" s="36" customFormat="1" ht="20.25" customHeight="1">
      <c r="B17" s="6" t="s">
        <v>108</v>
      </c>
      <c r="C17" s="6"/>
      <c r="D17" s="6"/>
    </row>
    <row r="18" spans="2:4" s="36" customFormat="1" ht="20.25" customHeight="1">
      <c r="B18" s="6" t="s">
        <v>109</v>
      </c>
      <c r="C18" s="6" t="s">
        <v>96</v>
      </c>
      <c r="D18" s="6" t="s">
        <v>96</v>
      </c>
    </row>
    <row r="19" spans="2:4" s="36" customFormat="1" ht="20.25" customHeight="1">
      <c r="B19" s="6" t="s">
        <v>98</v>
      </c>
      <c r="C19" s="6"/>
      <c r="D19" s="6"/>
    </row>
    <row r="20" spans="2:4" s="36" customFormat="1" ht="20.25" customHeight="1">
      <c r="B20" s="6" t="s">
        <v>110</v>
      </c>
      <c r="C20" s="6" t="s">
        <v>96</v>
      </c>
      <c r="D20" s="6" t="s">
        <v>96</v>
      </c>
    </row>
    <row r="21" spans="2:4" s="36" customFormat="1" ht="20.25" customHeight="1">
      <c r="B21" s="6" t="s">
        <v>99</v>
      </c>
      <c r="C21" s="6" t="s">
        <v>96</v>
      </c>
      <c r="D21" s="6" t="s">
        <v>96</v>
      </c>
    </row>
    <row r="22" spans="2:4" s="36" customFormat="1" ht="20.25" customHeight="1">
      <c r="B22" s="6" t="s">
        <v>100</v>
      </c>
      <c r="C22" s="6" t="s">
        <v>96</v>
      </c>
      <c r="D22" s="6" t="s">
        <v>96</v>
      </c>
    </row>
    <row r="23" spans="2:4" s="36" customFormat="1" ht="20.25" customHeight="1">
      <c r="B23" s="6" t="s">
        <v>111</v>
      </c>
      <c r="C23" s="6" t="s">
        <v>96</v>
      </c>
      <c r="D23" s="6" t="s">
        <v>96</v>
      </c>
    </row>
    <row r="24" spans="2:4" s="36" customFormat="1" ht="20.25" customHeight="1">
      <c r="B24" s="6" t="s">
        <v>112</v>
      </c>
      <c r="C24" s="6" t="s">
        <v>96</v>
      </c>
      <c r="D24" s="6" t="s">
        <v>96</v>
      </c>
    </row>
    <row r="25" spans="2:4" s="36" customFormat="1" ht="20.25" customHeight="1">
      <c r="B25" s="6" t="s">
        <v>113</v>
      </c>
      <c r="C25" s="6" t="s">
        <v>96</v>
      </c>
      <c r="D25" s="6" t="s">
        <v>96</v>
      </c>
    </row>
    <row r="26" spans="2:4" s="36" customFormat="1" ht="20.25" customHeight="1">
      <c r="B26" s="6" t="s">
        <v>114</v>
      </c>
      <c r="C26" s="6" t="s">
        <v>96</v>
      </c>
      <c r="D26" s="6" t="s">
        <v>96</v>
      </c>
    </row>
    <row r="27" spans="2:4" s="36" customFormat="1" ht="20.25" customHeight="1">
      <c r="B27" s="6" t="s">
        <v>101</v>
      </c>
      <c r="C27" s="6"/>
      <c r="D27" s="6"/>
    </row>
    <row r="28" spans="2:4" s="36" customFormat="1" ht="20.25" customHeight="1">
      <c r="B28" s="6" t="s">
        <v>115</v>
      </c>
      <c r="C28" s="6" t="s">
        <v>96</v>
      </c>
      <c r="D28" s="6" t="s">
        <v>96</v>
      </c>
    </row>
    <row r="29" spans="2:4" s="36" customFormat="1" ht="20.25" customHeight="1">
      <c r="B29" s="6" t="s">
        <v>116</v>
      </c>
      <c r="C29" s="6" t="s">
        <v>96</v>
      </c>
      <c r="D29" s="6" t="s">
        <v>96</v>
      </c>
    </row>
    <row r="30" spans="2:4" s="36" customFormat="1" ht="20.25" customHeight="1">
      <c r="B30" s="6" t="s">
        <v>117</v>
      </c>
      <c r="C30" s="6" t="s">
        <v>96</v>
      </c>
      <c r="D30" s="6" t="s">
        <v>96</v>
      </c>
    </row>
    <row r="31" spans="2:4" s="36" customFormat="1" ht="20.25" customHeight="1">
      <c r="B31" s="6" t="s">
        <v>118</v>
      </c>
      <c r="C31" s="6" t="s">
        <v>96</v>
      </c>
      <c r="D31" s="6" t="s">
        <v>96</v>
      </c>
    </row>
    <row r="32" spans="2:4" s="36" customFormat="1" ht="20.25" customHeight="1">
      <c r="B32" s="6" t="s">
        <v>119</v>
      </c>
      <c r="C32" s="6" t="s">
        <v>96</v>
      </c>
      <c r="D32" s="6" t="s">
        <v>96</v>
      </c>
    </row>
    <row r="34" spans="2:3" ht="12" customHeight="1">
      <c r="B34" s="46" t="s">
        <v>158</v>
      </c>
      <c r="C34" t="s">
        <v>68</v>
      </c>
    </row>
    <row r="35" ht="12.75">
      <c r="C35" t="s">
        <v>148</v>
      </c>
    </row>
    <row r="36" ht="12.75"/>
    <row r="37" ht="12.75"/>
    <row r="38" ht="12.75">
      <c r="C38" t="s">
        <v>57</v>
      </c>
    </row>
    <row r="39" ht="12.75">
      <c r="C39" t="s">
        <v>144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7" customFormat="1" ht="12.75">
      <c r="B1" s="40" t="s">
        <v>121</v>
      </c>
      <c r="C1" s="40"/>
      <c r="D1" s="40"/>
    </row>
    <row r="3" spans="2:4" s="17" customFormat="1" ht="12.75">
      <c r="B3" s="40" t="s">
        <v>194</v>
      </c>
      <c r="C3" s="40"/>
      <c r="D3" s="40"/>
    </row>
    <row r="4" spans="2:4" s="17" customFormat="1" ht="12.75">
      <c r="B4" s="39" t="s">
        <v>157</v>
      </c>
      <c r="C4" s="39"/>
      <c r="D4" s="39"/>
    </row>
    <row r="5" ht="13.5" thickBot="1">
      <c r="D5" s="3" t="s">
        <v>4</v>
      </c>
    </row>
    <row r="6" spans="2:4" ht="12.75">
      <c r="B6" s="18" t="s">
        <v>0</v>
      </c>
      <c r="C6" s="19" t="s">
        <v>1</v>
      </c>
      <c r="D6" s="19" t="s">
        <v>3</v>
      </c>
    </row>
    <row r="7" spans="2:4" ht="12.75">
      <c r="B7" s="20"/>
      <c r="C7" s="21">
        <v>2012</v>
      </c>
      <c r="D7" s="21">
        <v>2011</v>
      </c>
    </row>
    <row r="8" spans="2:4" ht="12.75">
      <c r="B8" s="20"/>
      <c r="C8" s="21" t="s">
        <v>2</v>
      </c>
      <c r="D8" s="21" t="s">
        <v>2</v>
      </c>
    </row>
    <row r="9" spans="2:4" ht="12.75">
      <c r="B9" s="47" t="s">
        <v>7</v>
      </c>
      <c r="C9" s="48"/>
      <c r="D9" s="48"/>
    </row>
    <row r="10" spans="2:4" ht="12.75">
      <c r="B10" s="22" t="s">
        <v>58</v>
      </c>
      <c r="C10" s="9"/>
      <c r="D10" s="9"/>
    </row>
    <row r="11" spans="2:4" ht="12.75">
      <c r="B11" s="16" t="s">
        <v>160</v>
      </c>
      <c r="C11" s="10"/>
      <c r="D11" s="10"/>
    </row>
    <row r="12" spans="2:4" ht="12.75">
      <c r="B12" s="7" t="s">
        <v>47</v>
      </c>
      <c r="C12" s="10">
        <v>68</v>
      </c>
      <c r="D12" s="10">
        <v>68</v>
      </c>
    </row>
    <row r="13" spans="2:4" ht="12.75">
      <c r="B13" s="7" t="s">
        <v>48</v>
      </c>
      <c r="C13" s="10">
        <v>139</v>
      </c>
      <c r="D13" s="10">
        <v>152</v>
      </c>
    </row>
    <row r="14" spans="2:4" ht="12.75" hidden="1">
      <c r="B14" s="7" t="s">
        <v>150</v>
      </c>
      <c r="C14" s="10"/>
      <c r="D14" s="10"/>
    </row>
    <row r="15" spans="2:4" ht="12.75">
      <c r="B15" s="7" t="s">
        <v>151</v>
      </c>
      <c r="C15" s="10">
        <v>5</v>
      </c>
      <c r="D15" s="10">
        <v>5</v>
      </c>
    </row>
    <row r="16" spans="2:4" ht="12.75">
      <c r="B16" s="16" t="s">
        <v>161</v>
      </c>
      <c r="C16" s="10">
        <v>3</v>
      </c>
      <c r="D16" s="10">
        <v>3</v>
      </c>
    </row>
    <row r="17" spans="2:4" ht="12.75">
      <c r="B17" s="15" t="s">
        <v>6</v>
      </c>
      <c r="C17" s="15">
        <f>SUM(C11:C16)</f>
        <v>215</v>
      </c>
      <c r="D17" s="15">
        <f>SUM(D11:D16)</f>
        <v>228</v>
      </c>
    </row>
    <row r="18" spans="2:4" ht="12.75">
      <c r="B18" s="23" t="s">
        <v>59</v>
      </c>
      <c r="C18" s="9"/>
      <c r="D18" s="9"/>
    </row>
    <row r="19" spans="2:4" ht="12.75">
      <c r="B19" s="24" t="s">
        <v>8</v>
      </c>
      <c r="C19" s="10"/>
      <c r="D19" s="10"/>
    </row>
    <row r="20" spans="2:4" ht="12.75">
      <c r="B20" s="10" t="s">
        <v>49</v>
      </c>
      <c r="C20" s="10">
        <v>33</v>
      </c>
      <c r="D20" s="10">
        <v>37</v>
      </c>
    </row>
    <row r="21" spans="2:4" ht="12.75">
      <c r="B21" s="10" t="s">
        <v>50</v>
      </c>
      <c r="C21" s="10">
        <v>5</v>
      </c>
      <c r="D21" s="10">
        <v>5</v>
      </c>
    </row>
    <row r="22" spans="2:4" ht="12.75">
      <c r="B22" s="10" t="s">
        <v>162</v>
      </c>
      <c r="C22" s="10">
        <v>26</v>
      </c>
      <c r="D22" s="10">
        <v>26</v>
      </c>
    </row>
    <row r="23" spans="2:4" ht="12.75" hidden="1">
      <c r="B23" s="24" t="s">
        <v>9</v>
      </c>
      <c r="C23" s="10"/>
      <c r="D23" s="10"/>
    </row>
    <row r="24" spans="2:4" ht="12.75">
      <c r="B24" s="24" t="s">
        <v>163</v>
      </c>
      <c r="C24" s="10"/>
      <c r="D24" s="10"/>
    </row>
    <row r="25" spans="2:4" ht="12.75">
      <c r="B25" s="10" t="s">
        <v>123</v>
      </c>
      <c r="C25" s="10">
        <v>100</v>
      </c>
      <c r="D25" s="10">
        <v>84</v>
      </c>
    </row>
    <row r="26" spans="2:4" ht="12.75">
      <c r="B26" s="10" t="s">
        <v>164</v>
      </c>
      <c r="C26" s="10">
        <v>34</v>
      </c>
      <c r="D26" s="10">
        <v>22</v>
      </c>
    </row>
    <row r="27" spans="2:4" ht="12.75">
      <c r="B27" s="24" t="s">
        <v>10</v>
      </c>
      <c r="C27" s="10">
        <v>466</v>
      </c>
      <c r="D27" s="10">
        <v>422</v>
      </c>
    </row>
    <row r="28" spans="2:4" ht="12.75" hidden="1">
      <c r="B28" s="24" t="s">
        <v>52</v>
      </c>
      <c r="C28" s="10"/>
      <c r="D28" s="10"/>
    </row>
    <row r="29" spans="2:4" ht="12.75" hidden="1">
      <c r="B29" s="24" t="s">
        <v>53</v>
      </c>
      <c r="C29" s="10"/>
      <c r="D29" s="10"/>
    </row>
    <row r="30" spans="2:4" ht="12.75">
      <c r="B30" s="15" t="s">
        <v>11</v>
      </c>
      <c r="C30" s="15">
        <f>SUM(C19:C29)</f>
        <v>664</v>
      </c>
      <c r="D30" s="15">
        <f>SUM(D19:D29)</f>
        <v>596</v>
      </c>
    </row>
    <row r="31" spans="2:4" ht="12.75">
      <c r="B31" s="15" t="s">
        <v>12</v>
      </c>
      <c r="C31" s="15">
        <f>C17+C30</f>
        <v>879</v>
      </c>
      <c r="D31" s="15">
        <f>D17+D30</f>
        <v>824</v>
      </c>
    </row>
    <row r="32" s="8" customFormat="1" ht="12.75"/>
    <row r="33" spans="2:4" s="8" customFormat="1" ht="12.75">
      <c r="B33" s="38"/>
      <c r="C33" s="38"/>
      <c r="D33" s="38"/>
    </row>
    <row r="34" spans="2:4" ht="12.75">
      <c r="B34" s="8"/>
      <c r="C34" s="8"/>
      <c r="D34" s="8"/>
    </row>
    <row r="35" spans="2:4" ht="12.75">
      <c r="B35" s="49" t="s">
        <v>17</v>
      </c>
      <c r="C35" s="50"/>
      <c r="D35" s="50"/>
    </row>
    <row r="36" spans="2:4" ht="12.75">
      <c r="B36" s="9" t="s">
        <v>18</v>
      </c>
      <c r="C36" s="9">
        <v>65</v>
      </c>
      <c r="D36" s="9">
        <v>65</v>
      </c>
    </row>
    <row r="37" spans="2:4" ht="12.75">
      <c r="B37" s="10" t="s">
        <v>54</v>
      </c>
      <c r="C37" s="10">
        <v>575</v>
      </c>
      <c r="D37" s="10">
        <v>575</v>
      </c>
    </row>
    <row r="38" spans="2:7" ht="12.75">
      <c r="B38" s="10" t="s">
        <v>55</v>
      </c>
      <c r="C38" s="51">
        <v>25</v>
      </c>
      <c r="D38" s="51">
        <v>-2</v>
      </c>
      <c r="G38" s="52"/>
    </row>
    <row r="39" spans="2:4" ht="12.75">
      <c r="B39" s="10" t="s">
        <v>56</v>
      </c>
      <c r="C39" s="10">
        <v>92</v>
      </c>
      <c r="D39" s="10">
        <v>27</v>
      </c>
    </row>
    <row r="40" spans="2:4" ht="12.75">
      <c r="B40" s="15" t="s">
        <v>19</v>
      </c>
      <c r="C40" s="15">
        <f>SUM(C36:C39)</f>
        <v>757</v>
      </c>
      <c r="D40" s="15">
        <f>SUM(D36:D39)</f>
        <v>665</v>
      </c>
    </row>
    <row r="41" spans="2:4" ht="12.75">
      <c r="B41" s="53" t="s">
        <v>13</v>
      </c>
      <c r="C41" s="25"/>
      <c r="D41" s="25"/>
    </row>
    <row r="42" spans="2:4" ht="12.75">
      <c r="B42" s="23" t="s">
        <v>60</v>
      </c>
      <c r="C42" s="9"/>
      <c r="D42" s="9"/>
    </row>
    <row r="43" spans="2:4" ht="12.75" hidden="1">
      <c r="B43" s="10" t="s">
        <v>124</v>
      </c>
      <c r="C43" s="10">
        <v>5</v>
      </c>
      <c r="D43" s="10">
        <v>5</v>
      </c>
    </row>
    <row r="44" spans="2:4" ht="12.75">
      <c r="B44" s="10" t="s">
        <v>125</v>
      </c>
      <c r="C44" s="10"/>
      <c r="D44" s="10"/>
    </row>
    <row r="45" spans="2:4" ht="12.75">
      <c r="B45" s="15" t="s">
        <v>14</v>
      </c>
      <c r="C45" s="15">
        <f>SUM(C43:C44)</f>
        <v>5</v>
      </c>
      <c r="D45" s="15">
        <f>SUM(D43:D44)</f>
        <v>5</v>
      </c>
    </row>
    <row r="46" spans="2:4" ht="12.75" hidden="1">
      <c r="B46" s="23" t="s">
        <v>61</v>
      </c>
      <c r="C46" s="9"/>
      <c r="D46" s="9"/>
    </row>
    <row r="47" spans="2:4" ht="12.75">
      <c r="B47" s="10" t="s">
        <v>124</v>
      </c>
      <c r="C47" s="10">
        <v>0</v>
      </c>
      <c r="D47" s="10">
        <v>0</v>
      </c>
    </row>
    <row r="48" spans="2:4" ht="12.75">
      <c r="B48" s="54" t="s">
        <v>165</v>
      </c>
      <c r="C48" s="10"/>
      <c r="D48" s="10"/>
    </row>
    <row r="49" spans="2:4" ht="12.75">
      <c r="B49" s="54" t="s">
        <v>166</v>
      </c>
      <c r="C49" s="10">
        <v>97</v>
      </c>
      <c r="D49" s="10">
        <v>135</v>
      </c>
    </row>
    <row r="50" spans="2:4" ht="12.75">
      <c r="B50" s="54" t="s">
        <v>167</v>
      </c>
      <c r="C50" s="10">
        <v>1</v>
      </c>
      <c r="D50" s="10">
        <v>1</v>
      </c>
    </row>
    <row r="51" spans="2:4" ht="12.75">
      <c r="B51" s="10" t="s">
        <v>126</v>
      </c>
      <c r="C51" s="10">
        <v>3</v>
      </c>
      <c r="D51" s="10">
        <v>2</v>
      </c>
    </row>
    <row r="52" spans="2:7" ht="12.75">
      <c r="B52" s="10" t="s">
        <v>51</v>
      </c>
      <c r="C52" s="10">
        <v>2</v>
      </c>
      <c r="D52" s="10">
        <v>2</v>
      </c>
      <c r="G52" s="55"/>
    </row>
    <row r="53" spans="2:4" ht="12.75">
      <c r="B53" s="10" t="s">
        <v>127</v>
      </c>
      <c r="C53" s="10">
        <v>14</v>
      </c>
      <c r="D53" s="10">
        <v>14</v>
      </c>
    </row>
    <row r="54" spans="2:4" ht="12.75">
      <c r="B54" s="15" t="s">
        <v>15</v>
      </c>
      <c r="C54" s="15">
        <f>SUM(C49:C53,C47)</f>
        <v>117</v>
      </c>
      <c r="D54" s="15">
        <f>SUM(D49:D53,D47)</f>
        <v>154</v>
      </c>
    </row>
    <row r="55" spans="2:4" ht="12.75">
      <c r="B55" s="15" t="s">
        <v>16</v>
      </c>
      <c r="C55" s="15">
        <f>C45+C54</f>
        <v>122</v>
      </c>
      <c r="D55" s="15">
        <f>D45+D54</f>
        <v>159</v>
      </c>
    </row>
    <row r="56" spans="2:4" ht="12.75">
      <c r="B56" s="15" t="s">
        <v>20</v>
      </c>
      <c r="C56" s="15">
        <f>SUM(C55,C40)</f>
        <v>879</v>
      </c>
      <c r="D56" s="15">
        <f>SUM(D55,D40)</f>
        <v>824</v>
      </c>
    </row>
    <row r="57" ht="12" customHeight="1"/>
    <row r="59" spans="2:3" ht="12.75">
      <c r="B59" s="46" t="s">
        <v>158</v>
      </c>
      <c r="C59" t="s">
        <v>68</v>
      </c>
    </row>
    <row r="60" ht="12.75">
      <c r="C60" t="s">
        <v>148</v>
      </c>
    </row>
    <row r="63" ht="12.75">
      <c r="C63" t="s">
        <v>57</v>
      </c>
    </row>
    <row r="64" ht="12.75">
      <c r="C64" t="s">
        <v>144</v>
      </c>
    </row>
  </sheetData>
  <mergeCells count="3">
    <mergeCell ref="B4:D4"/>
    <mergeCell ref="B3:D3"/>
    <mergeCell ref="B1:D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2012-10-25T10:41:11Z</cp:lastPrinted>
  <dcterms:created xsi:type="dcterms:W3CDTF">2004-01-23T07:54:44Z</dcterms:created>
  <dcterms:modified xsi:type="dcterms:W3CDTF">2012-10-25T10:42:05Z</dcterms:modified>
  <cp:category/>
  <cp:version/>
  <cp:contentType/>
  <cp:contentStatus/>
</cp:coreProperties>
</file>