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6"/>
  </bookViews>
  <sheets>
    <sheet name="Balans" sheetId="1" r:id="rId1"/>
    <sheet name="Belejki-Balans" sheetId="2" r:id="rId2"/>
    <sheet name="OD" sheetId="3" r:id="rId3"/>
    <sheet name="belejki OD" sheetId="4" r:id="rId4"/>
    <sheet name="OPP" sheetId="5" r:id="rId5"/>
    <sheet name="belejki OPP" sheetId="6" r:id="rId6"/>
    <sheet name="capital" sheetId="7" r:id="rId7"/>
  </sheets>
  <definedNames/>
  <calcPr fullCalcOnLoad="1"/>
</workbook>
</file>

<file path=xl/sharedStrings.xml><?xml version="1.0" encoding="utf-8"?>
<sst xmlns="http://schemas.openxmlformats.org/spreadsheetml/2006/main" count="584" uniqueCount="258">
  <si>
    <t>(хил.лв)</t>
  </si>
  <si>
    <t>АКТИВИ</t>
  </si>
  <si>
    <t>Описание</t>
  </si>
  <si>
    <t xml:space="preserve">Бележка </t>
  </si>
  <si>
    <t xml:space="preserve">Нематериални активи </t>
  </si>
  <si>
    <t>т.1.1</t>
  </si>
  <si>
    <t>т.1.2</t>
  </si>
  <si>
    <t>Разходи за придобиване и ликвидация на дълготрайни активи</t>
  </si>
  <si>
    <t>Други дългосрочни финансови активи</t>
  </si>
  <si>
    <t>т.1.3</t>
  </si>
  <si>
    <t xml:space="preserve">Материални запаси </t>
  </si>
  <si>
    <t>т.1.4</t>
  </si>
  <si>
    <t xml:space="preserve">Търговски вземания </t>
  </si>
  <si>
    <t>т.1.5</t>
  </si>
  <si>
    <t xml:space="preserve">Други вземания </t>
  </si>
  <si>
    <t>т.1.6</t>
  </si>
  <si>
    <t>Провизии за несъбираеми вземания</t>
  </si>
  <si>
    <t xml:space="preserve">Разходи за бъдещи периоди </t>
  </si>
  <si>
    <t>Парични средства и парични еквиваленти</t>
  </si>
  <si>
    <t>т.1.7</t>
  </si>
  <si>
    <t xml:space="preserve">ОБЩО АКТИВИ </t>
  </si>
  <si>
    <t>СОБСТВЕН КАПИТАЛ И ПАСИВИ</t>
  </si>
  <si>
    <t>СОБСТВЕН КАПИТАЛ</t>
  </si>
  <si>
    <t>Основен капитал</t>
  </si>
  <si>
    <t>Резерви</t>
  </si>
  <si>
    <t>Неразпределна печалба</t>
  </si>
  <si>
    <t xml:space="preserve">Непокрита загуба </t>
  </si>
  <si>
    <t xml:space="preserve">Текуща печалба/загуба </t>
  </si>
  <si>
    <t>ОБЩО СОБСТВЕН КАПИТАЛ</t>
  </si>
  <si>
    <t>НЕТЕКУЩИ ПАСИВИ</t>
  </si>
  <si>
    <t xml:space="preserve">Лихвени заеми </t>
  </si>
  <si>
    <t>т.1.8</t>
  </si>
  <si>
    <t>Отсрочени данъци</t>
  </si>
  <si>
    <t>Задължения по пенсионно осигуряване</t>
  </si>
  <si>
    <t>Други дългосрочни задължения</t>
  </si>
  <si>
    <t>ОБЩО НЕТЕКУЩИ ПАСИВИ</t>
  </si>
  <si>
    <t>ТЕКУЩИ ПАСИВИ</t>
  </si>
  <si>
    <t xml:space="preserve">Краткосрочни заеми </t>
  </si>
  <si>
    <t xml:space="preserve">Търговски задължения </t>
  </si>
  <si>
    <t>т.1.9</t>
  </si>
  <si>
    <t xml:space="preserve">Други текущи задължения </t>
  </si>
  <si>
    <t>ОБЩО ТЕКУЩИ ПАСИВИ</t>
  </si>
  <si>
    <t xml:space="preserve">ОБЩО СОБСТВЕН КАПИТАЛ И ПАСИВИ </t>
  </si>
  <si>
    <t>_______________</t>
  </si>
  <si>
    <t>Управител:</t>
  </si>
  <si>
    <t>Бележки</t>
  </si>
  <si>
    <t>Нематериални активи</t>
  </si>
  <si>
    <t>BGN'000</t>
  </si>
  <si>
    <t xml:space="preserve">Общо </t>
  </si>
  <si>
    <t>1.2.Имоти, машини, съоръжения и оборудване</t>
  </si>
  <si>
    <t>Имоти, машини, съоръжения и оборудване</t>
  </si>
  <si>
    <t>Сгради и конструкции</t>
  </si>
  <si>
    <t>Машини и оборудване</t>
  </si>
  <si>
    <t>Съоръжения</t>
  </si>
  <si>
    <t>Транспортни средства</t>
  </si>
  <si>
    <t>Други</t>
  </si>
  <si>
    <t xml:space="preserve">1.3.Други дългосрочни финансови активи </t>
  </si>
  <si>
    <t xml:space="preserve">Дългосрочни финансови активи </t>
  </si>
  <si>
    <t>Стойност</t>
  </si>
  <si>
    <t xml:space="preserve">1.4.Материални запаси </t>
  </si>
  <si>
    <t xml:space="preserve">Материали </t>
  </si>
  <si>
    <t xml:space="preserve">1.5. Търговски вземания </t>
  </si>
  <si>
    <t xml:space="preserve">Търговски вземания  </t>
  </si>
  <si>
    <t>Вземания от  клиенти и доставчици</t>
  </si>
  <si>
    <t xml:space="preserve">1.6 Други вземания </t>
  </si>
  <si>
    <t>Други краткосрочни вземания</t>
  </si>
  <si>
    <t xml:space="preserve">1.7.Парични средства </t>
  </si>
  <si>
    <t xml:space="preserve">и парични еквиваленти </t>
  </si>
  <si>
    <t>Парични средства</t>
  </si>
  <si>
    <t>1.8 Лихвени заеми</t>
  </si>
  <si>
    <t xml:space="preserve">Заеми </t>
  </si>
  <si>
    <t xml:space="preserve">Заеми към финансови институции </t>
  </si>
  <si>
    <t xml:space="preserve">Заеми по финансов лизинг </t>
  </si>
  <si>
    <t>Търговски задължения</t>
  </si>
  <si>
    <t>Задължения към доставчици и клиенти</t>
  </si>
  <si>
    <t>Задължения към персонала</t>
  </si>
  <si>
    <t>Приходи от дейността</t>
  </si>
  <si>
    <t>т.2.1</t>
  </si>
  <si>
    <t xml:space="preserve">Разходи за дейността </t>
  </si>
  <si>
    <t>т.2.2</t>
  </si>
  <si>
    <t xml:space="preserve">Суми с корективен характер </t>
  </si>
  <si>
    <t>т.2.3</t>
  </si>
  <si>
    <t>Доходи/разходи от лихви /нетни/</t>
  </si>
  <si>
    <t>т.2.4</t>
  </si>
  <si>
    <t>т.2.5</t>
  </si>
  <si>
    <t>т.2.6</t>
  </si>
  <si>
    <t xml:space="preserve">Извънредни разходи </t>
  </si>
  <si>
    <t xml:space="preserve">Разходи за данък печалба </t>
  </si>
  <si>
    <t xml:space="preserve">Управител: </t>
  </si>
  <si>
    <t xml:space="preserve">2.1. Приходи от дейността </t>
  </si>
  <si>
    <t xml:space="preserve">Вид на прихода </t>
  </si>
  <si>
    <t xml:space="preserve">Продажба на услуги </t>
  </si>
  <si>
    <t>Продажба на дълготрайни материални активи</t>
  </si>
  <si>
    <t xml:space="preserve">Други продажби </t>
  </si>
  <si>
    <t xml:space="preserve">2.2 Разходи за дейността </t>
  </si>
  <si>
    <t xml:space="preserve">Вид на разхода </t>
  </si>
  <si>
    <t>Разходи за материали</t>
  </si>
  <si>
    <t>Разходи за външни услуги</t>
  </si>
  <si>
    <t>Разходи за амортизация</t>
  </si>
  <si>
    <t xml:space="preserve">Други разходи </t>
  </si>
  <si>
    <t xml:space="preserve">2.3 Суми с корективен характер </t>
  </si>
  <si>
    <t xml:space="preserve">Балансова стойност на продадените активи </t>
  </si>
  <si>
    <t>Изменения на запасите от продукция и незавършено производство</t>
  </si>
  <si>
    <t>2.4 Доходи/разходи от лихви /нетни/</t>
  </si>
  <si>
    <t>Приходи от лихви</t>
  </si>
  <si>
    <t>Разходи за лихви</t>
  </si>
  <si>
    <t>Общо</t>
  </si>
  <si>
    <t>2.5 Разлики от промяна на валутни курсове/нетни/</t>
  </si>
  <si>
    <t>Разлики от промяна на валутни курсове/нетни/</t>
  </si>
  <si>
    <t xml:space="preserve">Положителни разлики от промяна на валутни курсове </t>
  </si>
  <si>
    <t xml:space="preserve">Отрицателни разлики от промяна на валутни курсове </t>
  </si>
  <si>
    <t>2.6 Други финансови доходи/разходи  /нетни/</t>
  </si>
  <si>
    <t xml:space="preserve"> Други финансови доходи/разходи  /нетни/</t>
  </si>
  <si>
    <t xml:space="preserve">Други приходи от финансови операции </t>
  </si>
  <si>
    <t xml:space="preserve">Други разходи от финансови операции </t>
  </si>
  <si>
    <t>а</t>
  </si>
  <si>
    <t>Показатели</t>
  </si>
  <si>
    <t xml:space="preserve">Финансов резултат </t>
  </si>
  <si>
    <t>Резерв от преводи</t>
  </si>
  <si>
    <t>Общо собствен капитал</t>
  </si>
  <si>
    <t>Премии от емисия</t>
  </si>
  <si>
    <t>Резерв от последващи оценки на активи и пасиви</t>
  </si>
  <si>
    <t>Целеви резерви</t>
  </si>
  <si>
    <t>Общи</t>
  </si>
  <si>
    <t>Специализирани резерви</t>
  </si>
  <si>
    <t xml:space="preserve">Печалба </t>
  </si>
  <si>
    <t>Загуба</t>
  </si>
  <si>
    <t>Изменения за сметка на собствениците в т.ч.:</t>
  </si>
  <si>
    <t>увеличение</t>
  </si>
  <si>
    <t>намаление</t>
  </si>
  <si>
    <t>Финансов резултат за текущия период</t>
  </si>
  <si>
    <t>Разпределения на печалба</t>
  </si>
  <si>
    <t>в т.ч. за дивиденти</t>
  </si>
  <si>
    <t>Покриване на загуба</t>
  </si>
  <si>
    <t>Последващи оценки на ДМА в т.ч.:</t>
  </si>
  <si>
    <t>Последващи оценки на финансови активи и инструменти в т.ч.: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</si>
  <si>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</si>
  <si>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</si>
  <si>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</si>
  <si>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</si>
  <si>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Извънредни приходи</t>
  </si>
  <si>
    <t>РЕЗУЛТАТ ОТ ОПЕРАТИВНА ДЕЙНОСТ</t>
  </si>
  <si>
    <t>СЧЕТОВОДНА ПЕЧАЛБА</t>
  </si>
  <si>
    <t xml:space="preserve">ЗАБЕЛЕЖКА : Отчетът следва да се разглежда заедно с пояснителните бележки </t>
  </si>
  <si>
    <t>към него, които представляват неразделна част от финансовите отчети .</t>
  </si>
  <si>
    <t xml:space="preserve">ЗАБЕЛЕЖКА : Балансът следва да се разглежда заедно с пояснителните бележки </t>
  </si>
  <si>
    <t>Права върху собсвеност</t>
  </si>
  <si>
    <t>Програмни продукти</t>
  </si>
  <si>
    <t>Други дълготрайни нематериални активи</t>
  </si>
  <si>
    <t>Земи, терени и подобрения в/у тях</t>
  </si>
  <si>
    <t>Офис обзавеждане</t>
  </si>
  <si>
    <t>Други ДМА</t>
  </si>
  <si>
    <t xml:space="preserve">Други дългосрочни вземания </t>
  </si>
  <si>
    <t>Съдебни и присъдени вземания</t>
  </si>
  <si>
    <t>Провизии</t>
  </si>
  <si>
    <t>Задължения към свързани предприятия</t>
  </si>
  <si>
    <t xml:space="preserve">Продажба на продукция </t>
  </si>
  <si>
    <t xml:space="preserve">Продажба на материали </t>
  </si>
  <si>
    <t>Приходи от финансирания</t>
  </si>
  <si>
    <t>ПОКАЗАТЕЛИ</t>
  </si>
  <si>
    <t>СУМА</t>
  </si>
  <si>
    <t>ПАРИЧНИ ПОТОЦИ ОТ ОСНОВНА ДЕЙНОСТ</t>
  </si>
  <si>
    <t>Парични постъпления от клиенти</t>
  </si>
  <si>
    <t>Парични плащания на доставчици и персонал</t>
  </si>
  <si>
    <t>Парична наличност, получена от основната дейност</t>
  </si>
  <si>
    <t>Паричен поток преди извънредни пера</t>
  </si>
  <si>
    <t>Плащания при разпределения на печалби</t>
  </si>
  <si>
    <t>Извънреден приход (разход)</t>
  </si>
  <si>
    <t>Нетни парични наличности от основна дейност</t>
  </si>
  <si>
    <t>ПАРИЧНИ ПОТОЦИ ОТ ИНВЕСТИЦИОННАТА ДЕЙНОСТ</t>
  </si>
  <si>
    <t>Парични плащания по придобиването на имоти, машини и съоръжения, нематериални и други дългосрочни активи, включително и създаване по стопански начин (със собствени ресурси)</t>
  </si>
  <si>
    <t>Нетни парични наличности от инвестиционна дейност</t>
  </si>
  <si>
    <t>ПАРИЧНИ ПОТОЦИ ОТ ФИНАНСОВА ДЕЙНОСТ</t>
  </si>
  <si>
    <t>Нетни парични наличности от финансова дейност</t>
  </si>
  <si>
    <t>НЕТНО УВЕЛИЧЕНИЕ (НАМАЛЕНИЕ) НА ПАРИЧНИЯ НАЛИЧНОСТИ И ПАРИЧНИ ЕКВИВАЛЕНТИ</t>
  </si>
  <si>
    <t>ПАРИЧНА НАЛИЧНОСТ И ЕКВИВАЛЕНТИ КЪМ НАЧАЛОТО НА ПЕРИОДА</t>
  </si>
  <si>
    <t>ПАРИЧНА НАЛИЧНОСТ И ЕКВИВАЛЕНТИ КЪМ КРАЯ НА ПЕРИОДА</t>
  </si>
  <si>
    <t>РЕЗУЛТАТ ОТ ОБИЧАЙНАТА ДЕЙНОСТ</t>
  </si>
  <si>
    <t>ПЕЧАЛБА (ЗАГУБА) СЛЕД ДАНЪЦИ</t>
  </si>
  <si>
    <t>Доходи (разходи) от лихви (нетни)</t>
  </si>
  <si>
    <t>Разлики от промяна на валутни курсове (нетни)</t>
  </si>
  <si>
    <t>Други финансови доходи(разходи)  (нетни)</t>
  </si>
  <si>
    <t>1.1. Постъпления от клиенти</t>
  </si>
  <si>
    <t>Показател</t>
  </si>
  <si>
    <t>Приходи от търговски контрагенти</t>
  </si>
  <si>
    <t>1.2.Плащания на доставчици и персонал</t>
  </si>
  <si>
    <t>Парични потоци свързани с търговски контрагенти</t>
  </si>
  <si>
    <t>Парични потоци свързани с трудови възнаграждения</t>
  </si>
  <si>
    <t>1.3. Платени лихви</t>
  </si>
  <si>
    <t>Парични потоци, свързани с лихви</t>
  </si>
  <si>
    <t xml:space="preserve">1.4. Платен данък върху печалбата </t>
  </si>
  <si>
    <t xml:space="preserve">1.5 Други парични потоци от основната дейност </t>
  </si>
  <si>
    <t>Други постъпления от основна дейност</t>
  </si>
  <si>
    <t>Други плащания свързани с основна дейност</t>
  </si>
  <si>
    <t>1.6.Парични погашения на суми по кредити</t>
  </si>
  <si>
    <t>Плащания свързани с получени заеми</t>
  </si>
  <si>
    <t>Плащания за лихви по заеми</t>
  </si>
  <si>
    <t>Плащания по лизингови договори</t>
  </si>
  <si>
    <t>Амор.</t>
  </si>
  <si>
    <t xml:space="preserve">Отч. Ст-т </t>
  </si>
  <si>
    <t>Съставител:</t>
  </si>
  <si>
    <t>-</t>
  </si>
  <si>
    <t>Данъци за възстановяване</t>
  </si>
  <si>
    <t>Данъчни задължения</t>
  </si>
  <si>
    <t>Други задължения</t>
  </si>
  <si>
    <t>Задължения  към доставчици и клиенти</t>
  </si>
  <si>
    <t>Парични потоци  от положителни и отрицателни валутни разлики</t>
  </si>
  <si>
    <t>Платени лихви, комисионни - проход / разход</t>
  </si>
  <si>
    <t>Компютърна техника, оборудване</t>
  </si>
  <si>
    <t>Продукция</t>
  </si>
  <si>
    <t xml:space="preserve">Парични средства в срочни депозити </t>
  </si>
  <si>
    <t>Задължения към свързани  предприятия</t>
  </si>
  <si>
    <t>Вземания от свързани предприатия</t>
  </si>
  <si>
    <t>т.1.10</t>
  </si>
  <si>
    <t xml:space="preserve">Парични средства в брой </t>
  </si>
  <si>
    <t xml:space="preserve">1.10 Търговски задължения </t>
  </si>
  <si>
    <t>Задължения към пенсионно осигуряване</t>
  </si>
  <si>
    <t>Разходи за доход на персонала и осигуровки</t>
  </si>
  <si>
    <t>Съставител (предприятие)</t>
  </si>
  <si>
    <t>НАИМЕНОВАНИЕ НА ПРИХОДИТЕ/ РАЗХОДИТЕ</t>
  </si>
  <si>
    <t>Платени данъци</t>
  </si>
  <si>
    <t>Парични плащания, свързани, и лихви, комисионни, дивиденти и други подобни</t>
  </si>
  <si>
    <t xml:space="preserve">Платени и възстановени данъци </t>
  </si>
  <si>
    <t xml:space="preserve"> </t>
  </si>
  <si>
    <t>НЕТЕКУЩИ  АКТИВИ</t>
  </si>
  <si>
    <t>Материални активи</t>
  </si>
  <si>
    <r>
      <t>ТЕКУЩИ АКТИВИ</t>
    </r>
    <r>
      <rPr>
        <b/>
        <i/>
        <sz val="11"/>
        <rFont val="Garamond"/>
        <family val="1"/>
      </rPr>
      <t xml:space="preserve"> </t>
    </r>
  </si>
  <si>
    <t>ОБЩО НЕТЕКУЩИ АКТИВИ</t>
  </si>
  <si>
    <t>ОБЩО ТЕКУЩИ АКТИВИ</t>
  </si>
  <si>
    <t xml:space="preserve">Вземания от свързани предприатия  </t>
  </si>
  <si>
    <t xml:space="preserve">Данъци за възстановяване </t>
  </si>
  <si>
    <t>Други парични потоци от основна дейност нетни</t>
  </si>
  <si>
    <t xml:space="preserve">Получени заеми  и кредити </t>
  </si>
  <si>
    <t>Платени суми по лизингови договори</t>
  </si>
  <si>
    <t>Платени , получени лихви  нетно</t>
  </si>
  <si>
    <t xml:space="preserve">НА "МЕН ИНВЕСТМЪНТ ГРУП "АД </t>
  </si>
  <si>
    <t xml:space="preserve">НА "МЕН ИНВЕСТМЪНТ ГРУП "АД  </t>
  </si>
  <si>
    <t xml:space="preserve">НА  "МЕН ИНВЕСТМЪНТ ГРУП  " АД </t>
  </si>
  <si>
    <t xml:space="preserve">МЕЖДИНЕН  СЧЕТОВОДЕН БАЛАНС </t>
  </si>
  <si>
    <t xml:space="preserve">                                   Бележки към  Междинният Счетоводния Баланс </t>
  </si>
  <si>
    <t xml:space="preserve"> Краткосрочни заеми</t>
  </si>
  <si>
    <t>1.9 Краткосрочни заеми</t>
  </si>
  <si>
    <t xml:space="preserve">МЕЖДИНЕН  ОТЧЕТ ЗА ДОХОДИТЕ </t>
  </si>
  <si>
    <t>МЕЖДИНЕН ОТЧЕТ ЗА ПАРИЧНИЯ ПОТОК ПО ПРЕКИЯ МЕТОД</t>
  </si>
  <si>
    <t xml:space="preserve">        МЕЖДИНЕН    ОТЧЕТ ЗА СОБСТВЕНИЯ КАПИТАЛ</t>
  </si>
  <si>
    <t>Салдо в началото в началото на отчетния период</t>
  </si>
  <si>
    <t>Салдо в края на отчетния период</t>
  </si>
  <si>
    <t>Преизчислен собствен капитал в края на отчетния период</t>
  </si>
  <si>
    <t>БЕЛЕЖКИ КЪМ МЕЖИННИЯТ ОТЧЕТ ЗА ПАРИЧНИЯ ПОТОК ПО ПРЕКИЯ МЕТОД</t>
  </si>
  <si>
    <t xml:space="preserve">Бележки към Междинният Отчета за доходите </t>
  </si>
  <si>
    <t xml:space="preserve">Основен доход на акция </t>
  </si>
  <si>
    <t>дата :27.04.2009 г.</t>
  </si>
  <si>
    <t>към 31.03.2010г.</t>
  </si>
  <si>
    <t>Дата: 26.04.2010 г.</t>
  </si>
  <si>
    <t>Дата: 26.04.2010г.</t>
  </si>
  <si>
    <t>към 31.03..2010г.</t>
  </si>
  <si>
    <t>Дата:  26.04.2010 г.</t>
  </si>
  <si>
    <t>дата : 27.04.2010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</si>
</sst>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0;\(0\)"/>
    <numFmt numFmtId="166" formatCode="_-* #,##0\ _л_в_-;\-* #,##0\ _л_в_-;_-* &quot;-&quot;??\ _л_в_-;_-@_-"/>
    <numFmt numFmtId="167" formatCode="0.0"/>
    <numFmt numFmtId="168" formatCode="[$-402]dd\.mmmm\.yyyy"/>
  </numFmts>
  <fonts count="67">
    <font>
      <sz val="10"/>
      <name val="Arial"/>
      <family val="0"/>
    </font>
    <font>
      <u val="single"/>
      <sz val="8"/>
      <color indexed="12"/>
      <name val="Times New Roman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Arial Cyr"/>
      <family val="0"/>
    </font>
    <font>
      <i/>
      <sz val="10"/>
      <name val="Times New Roman Cyr"/>
      <family val="1"/>
    </font>
    <font>
      <sz val="12"/>
      <name val="Garamond"/>
      <family val="1"/>
    </font>
    <font>
      <i/>
      <sz val="12"/>
      <name val="Garamond"/>
      <family val="1"/>
    </font>
    <font>
      <b/>
      <i/>
      <sz val="11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b/>
      <u val="single"/>
      <sz val="12"/>
      <name val="Garamond"/>
      <family val="1"/>
    </font>
    <font>
      <sz val="10"/>
      <name val="Garamond"/>
      <family val="1"/>
    </font>
    <font>
      <i/>
      <vertAlign val="superscript"/>
      <sz val="12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u val="single"/>
      <sz val="11"/>
      <name val="Garamond"/>
      <family val="1"/>
    </font>
    <font>
      <i/>
      <sz val="11"/>
      <name val="Garamond"/>
      <family val="1"/>
    </font>
    <font>
      <b/>
      <u val="single"/>
      <sz val="11"/>
      <name val="Garamond"/>
      <family val="1"/>
    </font>
    <font>
      <i/>
      <u val="single"/>
      <sz val="11"/>
      <name val="Garamond"/>
      <family val="1"/>
    </font>
    <font>
      <i/>
      <u val="singleAccounting"/>
      <sz val="11"/>
      <name val="Garamond"/>
      <family val="1"/>
    </font>
    <font>
      <i/>
      <vertAlign val="superscript"/>
      <sz val="11"/>
      <name val="Garamond"/>
      <family val="1"/>
    </font>
    <font>
      <b/>
      <u val="single"/>
      <sz val="10"/>
      <name val="Garamond"/>
      <family val="1"/>
    </font>
    <font>
      <i/>
      <vertAlign val="superscript"/>
      <sz val="10"/>
      <name val="Garamond"/>
      <family val="1"/>
    </font>
    <font>
      <b/>
      <u val="singleAccounting"/>
      <sz val="11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36"/>
      <name val="Arial"/>
      <family val="0"/>
    </font>
    <font>
      <i/>
      <sz val="10"/>
      <name val="Garamond"/>
      <family val="1"/>
    </font>
    <font>
      <i/>
      <sz val="11"/>
      <name val="Times New Roman"/>
      <family val="1"/>
    </font>
    <font>
      <b/>
      <i/>
      <u val="singleAccounting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65" fontId="3" fillId="0" borderId="10" xfId="42" applyNumberFormat="1" applyFont="1" applyFill="1" applyBorder="1" applyAlignment="1" applyProtection="1">
      <alignment/>
      <protection hidden="1"/>
    </xf>
    <xf numFmtId="0" fontId="2" fillId="33" borderId="10" xfId="58" applyFont="1" applyFill="1" applyBorder="1" applyAlignment="1" applyProtection="1">
      <alignment horizontal="right"/>
      <protection hidden="1"/>
    </xf>
    <xf numFmtId="49" fontId="2" fillId="33" borderId="10" xfId="58" applyNumberFormat="1" applyFont="1" applyFill="1" applyBorder="1" applyAlignment="1" applyProtection="1">
      <alignment horizontal="left" vertical="center"/>
      <protection hidden="1"/>
    </xf>
    <xf numFmtId="165" fontId="2" fillId="0" borderId="10" xfId="58" applyNumberFormat="1" applyFont="1" applyFill="1" applyBorder="1" applyAlignment="1" applyProtection="1">
      <alignment wrapText="1"/>
      <protection hidden="1"/>
    </xf>
    <xf numFmtId="49" fontId="5" fillId="33" borderId="10" xfId="58" applyNumberFormat="1" applyFont="1" applyFill="1" applyBorder="1" applyAlignment="1" applyProtection="1">
      <alignment horizontal="left" vertical="center"/>
      <protection hidden="1"/>
    </xf>
    <xf numFmtId="165" fontId="5" fillId="0" borderId="10" xfId="58" applyNumberFormat="1" applyFont="1" applyFill="1" applyBorder="1" applyAlignment="1" applyProtection="1">
      <alignment wrapText="1"/>
      <protection hidden="1"/>
    </xf>
    <xf numFmtId="0" fontId="2" fillId="0" borderId="0" xfId="58" applyFont="1" applyFill="1" applyBorder="1" applyProtection="1">
      <alignment/>
      <protection hidden="1"/>
    </xf>
    <xf numFmtId="49" fontId="2" fillId="33" borderId="10" xfId="58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Protection="1">
      <alignment/>
      <protection hidden="1"/>
    </xf>
    <xf numFmtId="0" fontId="2" fillId="0" borderId="10" xfId="58" applyFont="1" applyFill="1" applyBorder="1" applyAlignment="1" applyProtection="1">
      <alignment horizontal="right"/>
      <protection hidden="1"/>
    </xf>
    <xf numFmtId="49" fontId="2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8" applyFont="1" applyFill="1" applyBorder="1" applyAlignment="1" applyProtection="1">
      <alignment horizontal="left" vertical="center" wrapText="1"/>
      <protection hidden="1"/>
    </xf>
    <xf numFmtId="1" fontId="2" fillId="0" borderId="0" xfId="58" applyNumberFormat="1" applyFont="1" applyFill="1" applyBorder="1" applyProtection="1">
      <alignment/>
      <protection hidden="1"/>
    </xf>
    <xf numFmtId="1" fontId="3" fillId="0" borderId="0" xfId="58" applyNumberFormat="1" applyFont="1" applyFill="1" applyBorder="1" applyProtection="1">
      <alignment/>
      <protection hidden="1"/>
    </xf>
    <xf numFmtId="0" fontId="2" fillId="33" borderId="0" xfId="58" applyFont="1" applyFill="1" applyAlignment="1" applyProtection="1">
      <alignment horizontal="left"/>
      <protection hidden="1"/>
    </xf>
    <xf numFmtId="0" fontId="2" fillId="33" borderId="0" xfId="58" applyFont="1" applyFill="1" applyBorder="1" applyProtection="1">
      <alignment/>
      <protection hidden="1"/>
    </xf>
    <xf numFmtId="166" fontId="2" fillId="33" borderId="0" xfId="42" applyNumberFormat="1" applyFont="1" applyFill="1" applyBorder="1" applyAlignment="1" applyProtection="1">
      <alignment horizontal="center"/>
      <protection hidden="1"/>
    </xf>
    <xf numFmtId="166" fontId="2" fillId="33" borderId="0" xfId="42" applyNumberFormat="1" applyFont="1" applyFill="1" applyBorder="1" applyAlignment="1" applyProtection="1">
      <alignment/>
      <protection hidden="1"/>
    </xf>
    <xf numFmtId="41" fontId="2" fillId="33" borderId="0" xfId="58" applyNumberFormat="1" applyFont="1" applyFill="1" applyBorder="1" applyProtection="1">
      <alignment/>
      <protection hidden="1"/>
    </xf>
    <xf numFmtId="0" fontId="2" fillId="0" borderId="0" xfId="58" applyFont="1" applyFill="1" applyProtection="1">
      <alignment/>
      <protection hidden="1"/>
    </xf>
    <xf numFmtId="0" fontId="2" fillId="0" borderId="0" xfId="58" applyFont="1" applyFill="1" applyAlignment="1" applyProtection="1">
      <alignment horizontal="left"/>
      <protection hidden="1"/>
    </xf>
    <xf numFmtId="166" fontId="2" fillId="0" borderId="0" xfId="42" applyNumberFormat="1" applyFont="1" applyFill="1" applyBorder="1" applyAlignment="1" applyProtection="1">
      <alignment horizontal="center"/>
      <protection hidden="1"/>
    </xf>
    <xf numFmtId="166" fontId="2" fillId="0" borderId="0" xfId="42" applyNumberFormat="1" applyFont="1" applyFill="1" applyBorder="1" applyAlignment="1" applyProtection="1">
      <alignment/>
      <protection hidden="1"/>
    </xf>
    <xf numFmtId="41" fontId="2" fillId="0" borderId="0" xfId="58" applyNumberFormat="1" applyFont="1" applyFill="1" applyBorder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11" xfId="58" applyFont="1" applyFill="1" applyBorder="1" applyProtection="1">
      <alignment/>
      <protection hidden="1"/>
    </xf>
    <xf numFmtId="166" fontId="2" fillId="33" borderId="11" xfId="42" applyNumberFormat="1" applyFont="1" applyFill="1" applyBorder="1" applyAlignment="1" applyProtection="1">
      <alignment horizontal="center"/>
      <protection hidden="1"/>
    </xf>
    <xf numFmtId="0" fontId="2" fillId="33" borderId="0" xfId="58" applyFont="1" applyFill="1" applyProtection="1">
      <alignment/>
      <protection hidden="1"/>
    </xf>
    <xf numFmtId="0" fontId="2" fillId="0" borderId="0" xfId="58" applyFont="1" applyFill="1" applyAlignment="1" applyProtection="1">
      <alignment horizontal="center"/>
      <protection hidden="1"/>
    </xf>
    <xf numFmtId="0" fontId="2" fillId="0" borderId="11" xfId="58" applyFont="1" applyFill="1" applyBorder="1" applyProtection="1">
      <alignment/>
      <protection hidden="1"/>
    </xf>
    <xf numFmtId="166" fontId="2" fillId="0" borderId="11" xfId="42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34" borderId="1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9" fillId="35" borderId="10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33" borderId="10" xfId="57" applyFont="1" applyFill="1" applyBorder="1" applyAlignment="1" applyProtection="1">
      <alignment wrapText="1"/>
      <protection/>
    </xf>
    <xf numFmtId="164" fontId="6" fillId="33" borderId="10" xfId="57" applyNumberFormat="1" applyFont="1" applyFill="1" applyBorder="1" applyAlignment="1" applyProtection="1">
      <alignment horizontal="right"/>
      <protection locked="0"/>
    </xf>
    <xf numFmtId="0" fontId="6" fillId="0" borderId="14" xfId="0" applyFont="1" applyBorder="1" applyAlignment="1">
      <alignment wrapText="1"/>
    </xf>
    <xf numFmtId="164" fontId="9" fillId="35" borderId="10" xfId="0" applyNumberFormat="1" applyFont="1" applyFill="1" applyBorder="1" applyAlignment="1">
      <alignment/>
    </xf>
    <xf numFmtId="0" fontId="9" fillId="35" borderId="10" xfId="57" applyFont="1" applyFill="1" applyBorder="1" applyAlignment="1" applyProtection="1">
      <alignment wrapText="1"/>
      <protection/>
    </xf>
    <xf numFmtId="164" fontId="9" fillId="35" borderId="10" xfId="57" applyNumberFormat="1" applyFont="1" applyFill="1" applyBorder="1" applyAlignment="1" applyProtection="1">
      <alignment horizontal="right"/>
      <protection locked="0"/>
    </xf>
    <xf numFmtId="0" fontId="14" fillId="33" borderId="11" xfId="0" applyFont="1" applyFill="1" applyBorder="1" applyAlignment="1" applyProtection="1">
      <alignment horizontal="center"/>
      <protection hidden="1"/>
    </xf>
    <xf numFmtId="166" fontId="2" fillId="36" borderId="10" xfId="42" applyNumberFormat="1" applyFont="1" applyFill="1" applyBorder="1" applyAlignment="1" applyProtection="1">
      <alignment horizontal="center" wrapText="1"/>
      <protection hidden="1"/>
    </xf>
    <xf numFmtId="0" fontId="5" fillId="36" borderId="10" xfId="58" applyFont="1" applyFill="1" applyBorder="1" applyAlignment="1" applyProtection="1">
      <alignment horizontal="center" wrapText="1"/>
      <protection hidden="1"/>
    </xf>
    <xf numFmtId="166" fontId="5" fillId="36" borderId="10" xfId="42" applyNumberFormat="1" applyFont="1" applyFill="1" applyBorder="1" applyAlignment="1" applyProtection="1">
      <alignment horizontal="center"/>
      <protection hidden="1"/>
    </xf>
    <xf numFmtId="165" fontId="3" fillId="35" borderId="10" xfId="58" applyNumberFormat="1" applyFont="1" applyFill="1" applyBorder="1" applyAlignment="1" applyProtection="1">
      <alignment wrapText="1"/>
      <protection hidden="1"/>
    </xf>
    <xf numFmtId="165" fontId="3" fillId="35" borderId="10" xfId="42" applyNumberFormat="1" applyFont="1" applyFill="1" applyBorder="1" applyAlignment="1" applyProtection="1">
      <alignment horizontal="right"/>
      <protection hidden="1"/>
    </xf>
    <xf numFmtId="165" fontId="3" fillId="35" borderId="10" xfId="42" applyNumberFormat="1" applyFont="1" applyFill="1" applyBorder="1" applyAlignment="1" applyProtection="1">
      <alignment/>
      <protection hidden="1"/>
    </xf>
    <xf numFmtId="0" fontId="2" fillId="34" borderId="10" xfId="58" applyFont="1" applyFill="1" applyBorder="1" applyAlignment="1" applyProtection="1">
      <alignment horizontal="right"/>
      <protection hidden="1"/>
    </xf>
    <xf numFmtId="49" fontId="2" fillId="34" borderId="10" xfId="58" applyNumberFormat="1" applyFont="1" applyFill="1" applyBorder="1" applyAlignment="1" applyProtection="1">
      <alignment horizontal="left" vertical="center"/>
      <protection hidden="1"/>
    </xf>
    <xf numFmtId="165" fontId="2" fillId="34" borderId="10" xfId="58" applyNumberFormat="1" applyFont="1" applyFill="1" applyBorder="1" applyAlignment="1" applyProtection="1">
      <alignment wrapText="1"/>
      <protection hidden="1"/>
    </xf>
    <xf numFmtId="165" fontId="3" fillId="34" borderId="10" xfId="42" applyNumberFormat="1" applyFont="1" applyFill="1" applyBorder="1" applyAlignment="1" applyProtection="1">
      <alignment/>
      <protection hidden="1"/>
    </xf>
    <xf numFmtId="49" fontId="2" fillId="34" borderId="10" xfId="58" applyNumberFormat="1" applyFont="1" applyFill="1" applyBorder="1" applyAlignment="1" applyProtection="1">
      <alignment horizontal="left" vertical="center" wrapText="1"/>
      <protection hidden="1"/>
    </xf>
    <xf numFmtId="165" fontId="3" fillId="35" borderId="10" xfId="58" applyNumberFormat="1" applyFont="1" applyFill="1" applyBorder="1" applyAlignment="1" applyProtection="1">
      <alignment horizontal="right" wrapText="1"/>
      <protection hidden="1"/>
    </xf>
    <xf numFmtId="3" fontId="14" fillId="34" borderId="13" xfId="0" applyNumberFormat="1" applyFont="1" applyFill="1" applyBorder="1" applyAlignment="1">
      <alignment horizontal="center"/>
    </xf>
    <xf numFmtId="0" fontId="15" fillId="35" borderId="1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18" fillId="0" borderId="0" xfId="0" applyNumberFormat="1" applyFont="1" applyBorder="1" applyAlignment="1">
      <alignment horizontal="right"/>
    </xf>
    <xf numFmtId="0" fontId="19" fillId="36" borderId="10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/>
    </xf>
    <xf numFmtId="164" fontId="18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164" fontId="18" fillId="34" borderId="10" xfId="0" applyNumberFormat="1" applyFont="1" applyFill="1" applyBorder="1" applyAlignment="1">
      <alignment/>
    </xf>
    <xf numFmtId="164" fontId="16" fillId="0" borderId="10" xfId="0" applyNumberFormat="1" applyFont="1" applyBorder="1" applyAlignment="1">
      <alignment/>
    </xf>
    <xf numFmtId="0" fontId="20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/>
    </xf>
    <xf numFmtId="164" fontId="20" fillId="34" borderId="10" xfId="0" applyNumberFormat="1" applyFont="1" applyFill="1" applyBorder="1" applyAlignment="1">
      <alignment/>
    </xf>
    <xf numFmtId="0" fontId="16" fillId="34" borderId="10" xfId="0" applyFont="1" applyFill="1" applyBorder="1" applyAlignment="1">
      <alignment/>
    </xf>
    <xf numFmtId="164" fontId="21" fillId="34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 horizontal="center"/>
    </xf>
    <xf numFmtId="164" fontId="15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164" fontId="15" fillId="35" borderId="10" xfId="0" applyNumberFormat="1" applyFont="1" applyFill="1" applyBorder="1" applyAlignment="1">
      <alignment/>
    </xf>
    <xf numFmtId="164" fontId="16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14" fillId="34" borderId="16" xfId="0" applyNumberFormat="1" applyFont="1" applyFill="1" applyBorder="1" applyAlignment="1">
      <alignment horizontal="center"/>
    </xf>
    <xf numFmtId="3" fontId="12" fillId="0" borderId="13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4" fillId="0" borderId="11" xfId="0" applyNumberFormat="1" applyFont="1" applyBorder="1" applyAlignment="1">
      <alignment/>
    </xf>
    <xf numFmtId="3" fontId="14" fillId="34" borderId="12" xfId="0" applyNumberFormat="1" applyFont="1" applyFill="1" applyBorder="1" applyAlignment="1">
      <alignment horizontal="center"/>
    </xf>
    <xf numFmtId="3" fontId="12" fillId="34" borderId="13" xfId="0" applyNumberFormat="1" applyFont="1" applyFill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4" fillId="35" borderId="1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4" fillId="34" borderId="17" xfId="0" applyNumberFormat="1" applyFont="1" applyFill="1" applyBorder="1" applyAlignment="1">
      <alignment horizontal="center"/>
    </xf>
    <xf numFmtId="3" fontId="14" fillId="34" borderId="15" xfId="0" applyNumberFormat="1" applyFont="1" applyFill="1" applyBorder="1" applyAlignment="1">
      <alignment/>
    </xf>
    <xf numFmtId="3" fontId="14" fillId="35" borderId="1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/>
    </xf>
    <xf numFmtId="3" fontId="14" fillId="34" borderId="15" xfId="0" applyNumberFormat="1" applyFont="1" applyFill="1" applyBorder="1" applyAlignment="1">
      <alignment horizontal="center"/>
    </xf>
    <xf numFmtId="3" fontId="14" fillId="0" borderId="14" xfId="0" applyNumberFormat="1" applyFont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2" fillId="0" borderId="10" xfId="0" applyFont="1" applyBorder="1" applyAlignment="1">
      <alignment vertical="justify" wrapText="1"/>
    </xf>
    <xf numFmtId="3" fontId="12" fillId="0" borderId="10" xfId="0" applyNumberFormat="1" applyFont="1" applyBorder="1" applyAlignment="1">
      <alignment vertical="justify"/>
    </xf>
    <xf numFmtId="3" fontId="14" fillId="0" borderId="0" xfId="0" applyNumberFormat="1" applyFont="1" applyBorder="1" applyAlignment="1">
      <alignment/>
    </xf>
    <xf numFmtId="3" fontId="14" fillId="34" borderId="18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6" fillId="36" borderId="19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6" fillId="0" borderId="10" xfId="0" applyFont="1" applyBorder="1" applyAlignment="1">
      <alignment/>
    </xf>
    <xf numFmtId="164" fontId="16" fillId="0" borderId="10" xfId="0" applyNumberFormat="1" applyFont="1" applyBorder="1" applyAlignment="1">
      <alignment horizontal="right"/>
    </xf>
    <xf numFmtId="164" fontId="16" fillId="0" borderId="2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9" fillId="35" borderId="20" xfId="0" applyFont="1" applyFill="1" applyBorder="1" applyAlignment="1">
      <alignment/>
    </xf>
    <xf numFmtId="0" fontId="19" fillId="35" borderId="21" xfId="0" applyFont="1" applyFill="1" applyBorder="1" applyAlignment="1">
      <alignment/>
    </xf>
    <xf numFmtId="164" fontId="19" fillId="35" borderId="21" xfId="0" applyNumberFormat="1" applyFont="1" applyFill="1" applyBorder="1" applyAlignment="1">
      <alignment/>
    </xf>
    <xf numFmtId="164" fontId="19" fillId="35" borderId="10" xfId="0" applyNumberFormat="1" applyFont="1" applyFill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6" fillId="0" borderId="10" xfId="0" applyFont="1" applyBorder="1" applyAlignment="1">
      <alignment horizontal="right"/>
    </xf>
    <xf numFmtId="164" fontId="25" fillId="35" borderId="20" xfId="0" applyNumberFormat="1" applyFont="1" applyFill="1" applyBorder="1" applyAlignment="1">
      <alignment/>
    </xf>
    <xf numFmtId="164" fontId="25" fillId="35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5" fillId="36" borderId="10" xfId="0" applyNumberFormat="1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/>
    </xf>
    <xf numFmtId="164" fontId="15" fillId="34" borderId="10" xfId="0" applyNumberFormat="1" applyFont="1" applyFill="1" applyBorder="1" applyAlignment="1">
      <alignment/>
    </xf>
    <xf numFmtId="0" fontId="16" fillId="0" borderId="23" xfId="0" applyFont="1" applyBorder="1" applyAlignment="1">
      <alignment wrapText="1"/>
    </xf>
    <xf numFmtId="0" fontId="8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/>
    </xf>
    <xf numFmtId="164" fontId="15" fillId="34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/>
    </xf>
    <xf numFmtId="164" fontId="15" fillId="35" borderId="10" xfId="0" applyNumberFormat="1" applyFont="1" applyFill="1" applyBorder="1" applyAlignment="1">
      <alignment/>
    </xf>
    <xf numFmtId="0" fontId="16" fillId="0" borderId="11" xfId="0" applyFont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5" borderId="0" xfId="57" applyFont="1" applyFill="1" applyBorder="1" applyAlignment="1" applyProtection="1">
      <alignment wrapText="1"/>
      <protection/>
    </xf>
    <xf numFmtId="164" fontId="9" fillId="35" borderId="0" xfId="57" applyNumberFormat="1" applyFont="1" applyFill="1" applyBorder="1" applyAlignment="1" applyProtection="1">
      <alignment horizontal="right"/>
      <protection locked="0"/>
    </xf>
    <xf numFmtId="0" fontId="9" fillId="0" borderId="0" xfId="57" applyFont="1" applyFill="1" applyBorder="1" applyAlignment="1" applyProtection="1">
      <alignment wrapText="1"/>
      <protection/>
    </xf>
    <xf numFmtId="164" fontId="9" fillId="0" borderId="0" xfId="57" applyNumberFormat="1" applyFont="1" applyFill="1" applyBorder="1" applyAlignment="1" applyProtection="1">
      <alignment horizontal="right"/>
      <protection locked="0"/>
    </xf>
    <xf numFmtId="0" fontId="26" fillId="0" borderId="0" xfId="0" applyFont="1" applyAlignment="1">
      <alignment/>
    </xf>
    <xf numFmtId="0" fontId="27" fillId="0" borderId="11" xfId="0" applyFont="1" applyBorder="1" applyAlignment="1">
      <alignment/>
    </xf>
    <xf numFmtId="164" fontId="26" fillId="0" borderId="0" xfId="0" applyNumberFormat="1" applyFont="1" applyAlignment="1">
      <alignment/>
    </xf>
    <xf numFmtId="0" fontId="28" fillId="34" borderId="12" xfId="0" applyFont="1" applyFill="1" applyBorder="1" applyAlignment="1">
      <alignment horizontal="center"/>
    </xf>
    <xf numFmtId="164" fontId="15" fillId="34" borderId="12" xfId="0" applyNumberFormat="1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164" fontId="15" fillId="34" borderId="13" xfId="0" applyNumberFormat="1" applyFont="1" applyFill="1" applyBorder="1" applyAlignment="1">
      <alignment horizontal="center"/>
    </xf>
    <xf numFmtId="0" fontId="26" fillId="0" borderId="17" xfId="0" applyFont="1" applyBorder="1" applyAlignment="1">
      <alignment/>
    </xf>
    <xf numFmtId="0" fontId="28" fillId="35" borderId="10" xfId="0" applyFont="1" applyFill="1" applyBorder="1" applyAlignment="1">
      <alignment/>
    </xf>
    <xf numFmtId="164" fontId="28" fillId="35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164" fontId="26" fillId="0" borderId="10" xfId="0" applyNumberFormat="1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0" xfId="0" applyFont="1" applyBorder="1" applyAlignment="1">
      <alignment/>
    </xf>
    <xf numFmtId="164" fontId="26" fillId="0" borderId="0" xfId="0" applyNumberFormat="1" applyFont="1" applyBorder="1" applyAlignment="1">
      <alignment/>
    </xf>
    <xf numFmtId="0" fontId="26" fillId="34" borderId="13" xfId="0" applyFont="1" applyFill="1" applyBorder="1" applyAlignment="1">
      <alignment/>
    </xf>
    <xf numFmtId="0" fontId="27" fillId="0" borderId="21" xfId="0" applyFont="1" applyBorder="1" applyAlignment="1">
      <alignment/>
    </xf>
    <xf numFmtId="0" fontId="28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165" fontId="3" fillId="0" borderId="0" xfId="58" applyNumberFormat="1" applyFont="1" applyFill="1" applyBorder="1" applyAlignment="1" applyProtection="1">
      <alignment horizontal="right" wrapText="1"/>
      <protection hidden="1"/>
    </xf>
    <xf numFmtId="165" fontId="3" fillId="0" borderId="0" xfId="42" applyNumberFormat="1" applyFont="1" applyFill="1" applyBorder="1" applyAlignment="1" applyProtection="1">
      <alignment/>
      <protection hidden="1"/>
    </xf>
    <xf numFmtId="0" fontId="16" fillId="0" borderId="0" xfId="0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164" fontId="18" fillId="0" borderId="2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/>
    </xf>
    <xf numFmtId="164" fontId="18" fillId="0" borderId="20" xfId="0" applyNumberFormat="1" applyFont="1" applyFill="1" applyBorder="1" applyAlignment="1">
      <alignment/>
    </xf>
    <xf numFmtId="0" fontId="18" fillId="0" borderId="10" xfId="0" applyFont="1" applyBorder="1" applyAlignment="1">
      <alignment horizontal="right"/>
    </xf>
    <xf numFmtId="3" fontId="30" fillId="0" borderId="1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30" fillId="0" borderId="13" xfId="0" applyNumberFormat="1" applyFont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right"/>
    </xf>
    <xf numFmtId="164" fontId="7" fillId="0" borderId="10" xfId="57" applyNumberFormat="1" applyFont="1" applyFill="1" applyBorder="1" applyAlignment="1" applyProtection="1">
      <alignment horizontal="right"/>
      <protection locked="0"/>
    </xf>
    <xf numFmtId="164" fontId="7" fillId="33" borderId="10" xfId="57" applyNumberFormat="1" applyFont="1" applyFill="1" applyBorder="1" applyAlignment="1" applyProtection="1">
      <alignment horizontal="right"/>
      <protection locked="0"/>
    </xf>
    <xf numFmtId="164" fontId="1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1" fillId="0" borderId="13" xfId="0" applyNumberFormat="1" applyFont="1" applyBorder="1" applyAlignment="1">
      <alignment/>
    </xf>
    <xf numFmtId="164" fontId="31" fillId="0" borderId="10" xfId="0" applyNumberFormat="1" applyFont="1" applyBorder="1" applyAlignment="1">
      <alignment/>
    </xf>
    <xf numFmtId="164" fontId="31" fillId="0" borderId="23" xfId="0" applyNumberFormat="1" applyFont="1" applyBorder="1" applyAlignment="1">
      <alignment/>
    </xf>
    <xf numFmtId="165" fontId="5" fillId="0" borderId="10" xfId="58" applyNumberFormat="1" applyFont="1" applyFill="1" applyBorder="1" applyAlignment="1" applyProtection="1">
      <alignment wrapText="1"/>
      <protection hidden="1"/>
    </xf>
    <xf numFmtId="0" fontId="15" fillId="0" borderId="10" xfId="0" applyFont="1" applyBorder="1" applyAlignment="1">
      <alignment horizontal="center" wrapText="1"/>
    </xf>
    <xf numFmtId="0" fontId="17" fillId="34" borderId="10" xfId="0" applyFont="1" applyFill="1" applyBorder="1" applyAlignment="1">
      <alignment/>
    </xf>
    <xf numFmtId="164" fontId="17" fillId="34" borderId="20" xfId="0" applyNumberFormat="1" applyFont="1" applyFill="1" applyBorder="1" applyAlignment="1">
      <alignment/>
    </xf>
    <xf numFmtId="164" fontId="17" fillId="34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164" fontId="32" fillId="34" borderId="20" xfId="0" applyNumberFormat="1" applyFont="1" applyFill="1" applyBorder="1" applyAlignment="1">
      <alignment/>
    </xf>
    <xf numFmtId="164" fontId="32" fillId="34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 wrapText="1"/>
    </xf>
    <xf numFmtId="164" fontId="16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14" fontId="14" fillId="34" borderId="10" xfId="0" applyNumberFormat="1" applyFont="1" applyFill="1" applyBorder="1" applyAlignment="1">
      <alignment horizontal="center"/>
    </xf>
    <xf numFmtId="14" fontId="15" fillId="36" borderId="18" xfId="0" applyNumberFormat="1" applyFont="1" applyFill="1" applyBorder="1" applyAlignment="1">
      <alignment horizontal="center"/>
    </xf>
    <xf numFmtId="14" fontId="15" fillId="36" borderId="12" xfId="0" applyNumberFormat="1" applyFont="1" applyFill="1" applyBorder="1" applyAlignment="1">
      <alignment horizontal="center"/>
    </xf>
    <xf numFmtId="14" fontId="9" fillId="34" borderId="10" xfId="0" applyNumberFormat="1" applyFont="1" applyFill="1" applyBorder="1" applyAlignment="1">
      <alignment horizontal="center"/>
    </xf>
    <xf numFmtId="14" fontId="8" fillId="0" borderId="17" xfId="0" applyNumberFormat="1" applyFont="1" applyBorder="1" applyAlignment="1">
      <alignment/>
    </xf>
    <xf numFmtId="14" fontId="8" fillId="0" borderId="13" xfId="0" applyNumberFormat="1" applyFont="1" applyBorder="1" applyAlignment="1">
      <alignment/>
    </xf>
    <xf numFmtId="14" fontId="9" fillId="36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164" fontId="18" fillId="37" borderId="20" xfId="0" applyNumberFormat="1" applyFont="1" applyFill="1" applyBorder="1" applyAlignment="1">
      <alignment/>
    </xf>
    <xf numFmtId="164" fontId="18" fillId="37" borderId="20" xfId="0" applyNumberFormat="1" applyFont="1" applyFill="1" applyBorder="1" applyAlignment="1">
      <alignment horizontal="right"/>
    </xf>
    <xf numFmtId="164" fontId="16" fillId="37" borderId="20" xfId="0" applyNumberFormat="1" applyFont="1" applyFill="1" applyBorder="1" applyAlignment="1">
      <alignment horizontal="right"/>
    </xf>
    <xf numFmtId="0" fontId="18" fillId="37" borderId="20" xfId="0" applyFont="1" applyFill="1" applyBorder="1" applyAlignment="1">
      <alignment horizontal="right"/>
    </xf>
    <xf numFmtId="164" fontId="16" fillId="37" borderId="20" xfId="0" applyNumberFormat="1" applyFont="1" applyFill="1" applyBorder="1" applyAlignment="1">
      <alignment/>
    </xf>
    <xf numFmtId="0" fontId="16" fillId="37" borderId="20" xfId="0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9" fillId="36" borderId="20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5" fillId="35" borderId="20" xfId="0" applyFont="1" applyFill="1" applyBorder="1" applyAlignment="1">
      <alignment/>
    </xf>
    <xf numFmtId="0" fontId="25" fillId="35" borderId="19" xfId="0" applyFont="1" applyFill="1" applyBorder="1" applyAlignment="1">
      <alignment/>
    </xf>
    <xf numFmtId="0" fontId="19" fillId="36" borderId="21" xfId="0" applyFont="1" applyFill="1" applyBorder="1" applyAlignment="1">
      <alignment horizontal="center"/>
    </xf>
    <xf numFmtId="0" fontId="19" fillId="36" borderId="19" xfId="0" applyFont="1" applyFill="1" applyBorder="1" applyAlignment="1">
      <alignment horizontal="center"/>
    </xf>
    <xf numFmtId="3" fontId="14" fillId="34" borderId="12" xfId="0" applyNumberFormat="1" applyFont="1" applyFill="1" applyBorder="1" applyAlignment="1">
      <alignment wrapText="1"/>
    </xf>
    <xf numFmtId="3" fontId="14" fillId="34" borderId="13" xfId="0" applyNumberFormat="1" applyFont="1" applyFill="1" applyBorder="1" applyAlignment="1">
      <alignment wrapText="1"/>
    </xf>
    <xf numFmtId="3" fontId="23" fillId="0" borderId="0" xfId="0" applyNumberFormat="1" applyFont="1" applyAlignment="1">
      <alignment horizontal="center"/>
    </xf>
    <xf numFmtId="14" fontId="14" fillId="34" borderId="20" xfId="0" applyNumberFormat="1" applyFont="1" applyFill="1" applyBorder="1" applyAlignment="1">
      <alignment horizontal="center"/>
    </xf>
    <xf numFmtId="14" fontId="14" fillId="34" borderId="1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0" fillId="0" borderId="0" xfId="53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10" fillId="33" borderId="0" xfId="0" applyFont="1" applyFill="1" applyBorder="1" applyAlignment="1" applyProtection="1">
      <alignment horizontal="center"/>
      <protection hidden="1"/>
    </xf>
    <xf numFmtId="0" fontId="5" fillId="36" borderId="10" xfId="58" applyFont="1" applyFill="1" applyBorder="1" applyAlignment="1" applyProtection="1">
      <alignment horizontal="center"/>
      <protection hidden="1"/>
    </xf>
    <xf numFmtId="41" fontId="2" fillId="36" borderId="10" xfId="42" applyNumberFormat="1" applyFont="1" applyFill="1" applyBorder="1" applyAlignment="1" applyProtection="1">
      <alignment horizontal="center" wrapText="1"/>
      <protection hidden="1"/>
    </xf>
    <xf numFmtId="166" fontId="2" fillId="36" borderId="10" xfId="42" applyNumberFormat="1" applyFont="1" applyFill="1" applyBorder="1" applyAlignment="1" applyProtection="1">
      <alignment horizontal="center"/>
      <protection hidden="1"/>
    </xf>
    <xf numFmtId="49" fontId="3" fillId="35" borderId="10" xfId="58" applyNumberFormat="1" applyFont="1" applyFill="1" applyBorder="1" applyAlignment="1" applyProtection="1">
      <alignment horizontal="left" vertical="center"/>
      <protection hidden="1"/>
    </xf>
    <xf numFmtId="49" fontId="3" fillId="35" borderId="20" xfId="58" applyNumberFormat="1" applyFont="1" applyFill="1" applyBorder="1" applyAlignment="1" applyProtection="1">
      <alignment horizontal="left" vertical="center"/>
      <protection hidden="1"/>
    </xf>
    <xf numFmtId="49" fontId="3" fillId="35" borderId="19" xfId="58" applyNumberFormat="1" applyFont="1" applyFill="1" applyBorder="1" applyAlignment="1" applyProtection="1">
      <alignment horizontal="left" vertical="center"/>
      <protection hidden="1"/>
    </xf>
    <xf numFmtId="0" fontId="3" fillId="35" borderId="10" xfId="58" applyFont="1" applyFill="1" applyBorder="1" applyAlignment="1" applyProtection="1">
      <alignment horizontal="left" vertical="center" wrapText="1"/>
      <protection hidden="1"/>
    </xf>
    <xf numFmtId="166" fontId="2" fillId="36" borderId="10" xfId="42" applyNumberFormat="1" applyFont="1" applyFill="1" applyBorder="1" applyAlignment="1" applyProtection="1">
      <alignment horizontal="center" wrapText="1"/>
      <protection hidden="1"/>
    </xf>
    <xf numFmtId="0" fontId="0" fillId="36" borderId="10" xfId="0" applyFont="1" applyFill="1" applyBorder="1" applyAlignment="1" applyProtection="1">
      <alignment horizontal="center"/>
      <protection hidden="1"/>
    </xf>
    <xf numFmtId="49" fontId="2" fillId="36" borderId="10" xfId="58" applyNumberFormat="1" applyFont="1" applyFill="1" applyBorder="1" applyAlignment="1" applyProtection="1">
      <alignment horizontal="center" vertical="center" wrapText="1"/>
      <protection hidden="1"/>
    </xf>
    <xf numFmtId="0" fontId="2" fillId="36" borderId="10" xfId="58" applyFont="1" applyFill="1" applyBorder="1" applyAlignment="1" applyProtection="1">
      <alignment horizontal="center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obkap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37">
      <selection activeCell="F35" sqref="F35"/>
    </sheetView>
  </sheetViews>
  <sheetFormatPr defaultColWidth="9.140625" defaultRowHeight="12.75"/>
  <cols>
    <col min="1" max="1" width="40.7109375" style="69" customWidth="1"/>
    <col min="2" max="2" width="12.28125" style="69" customWidth="1"/>
    <col min="3" max="4" width="15.140625" style="69" customWidth="1"/>
    <col min="5" max="16384" width="9.140625" style="69" customWidth="1"/>
  </cols>
  <sheetData>
    <row r="1" spans="1:4" ht="17.25">
      <c r="A1" s="92"/>
      <c r="C1" s="92"/>
      <c r="D1" s="92"/>
    </row>
    <row r="2" spans="1:4" ht="15">
      <c r="A2" s="236" t="s">
        <v>238</v>
      </c>
      <c r="B2" s="236"/>
      <c r="C2" s="236"/>
      <c r="D2" s="236"/>
    </row>
    <row r="3" spans="1:4" ht="15">
      <c r="A3" s="237" t="s">
        <v>235</v>
      </c>
      <c r="B3" s="237"/>
      <c r="C3" s="237"/>
      <c r="D3" s="237"/>
    </row>
    <row r="4" spans="1:4" ht="15">
      <c r="A4" s="237" t="s">
        <v>252</v>
      </c>
      <c r="B4" s="237"/>
      <c r="C4" s="237"/>
      <c r="D4" s="237"/>
    </row>
    <row r="5" spans="1:4" ht="15">
      <c r="A5" s="70" t="s">
        <v>223</v>
      </c>
      <c r="C5" s="121"/>
      <c r="D5" s="121" t="s">
        <v>0</v>
      </c>
    </row>
    <row r="6" spans="1:4" ht="15">
      <c r="A6" s="238" t="s">
        <v>1</v>
      </c>
      <c r="B6" s="238"/>
      <c r="C6" s="239"/>
      <c r="D6" s="122"/>
    </row>
    <row r="7" spans="1:4" ht="15">
      <c r="A7" s="73" t="s">
        <v>2</v>
      </c>
      <c r="B7" s="123" t="s">
        <v>45</v>
      </c>
      <c r="C7" s="226">
        <v>40268</v>
      </c>
      <c r="D7" s="227">
        <v>40178</v>
      </c>
    </row>
    <row r="8" spans="1:4" ht="15">
      <c r="A8" s="240" t="s">
        <v>224</v>
      </c>
      <c r="B8" s="241"/>
      <c r="C8" s="241"/>
      <c r="D8" s="242"/>
    </row>
    <row r="9" spans="1:4" ht="15">
      <c r="A9" s="76" t="s">
        <v>4</v>
      </c>
      <c r="B9" s="124" t="s">
        <v>5</v>
      </c>
      <c r="C9" s="187" t="s">
        <v>223</v>
      </c>
      <c r="D9" s="188" t="s">
        <v>223</v>
      </c>
    </row>
    <row r="10" spans="1:4" ht="15">
      <c r="A10" s="76" t="s">
        <v>225</v>
      </c>
      <c r="B10" s="124" t="s">
        <v>6</v>
      </c>
      <c r="C10" s="230">
        <v>338</v>
      </c>
      <c r="D10" s="189">
        <v>344</v>
      </c>
    </row>
    <row r="11" spans="1:4" ht="30">
      <c r="A11" s="76" t="s">
        <v>7</v>
      </c>
      <c r="B11" s="124"/>
      <c r="C11" s="187" t="s">
        <v>201</v>
      </c>
      <c r="D11" s="189">
        <v>0</v>
      </c>
    </row>
    <row r="12" spans="1:4" ht="15">
      <c r="A12" s="76" t="s">
        <v>8</v>
      </c>
      <c r="B12" s="124" t="s">
        <v>9</v>
      </c>
      <c r="C12" s="233">
        <v>212</v>
      </c>
      <c r="D12" s="189">
        <v>212</v>
      </c>
    </row>
    <row r="13" spans="1:4" ht="15">
      <c r="A13" s="76" t="s">
        <v>32</v>
      </c>
      <c r="B13" s="124" t="s">
        <v>223</v>
      </c>
      <c r="C13" s="233">
        <v>41</v>
      </c>
      <c r="D13" s="189">
        <v>41</v>
      </c>
    </row>
    <row r="14" spans="1:4" ht="15">
      <c r="A14" s="210" t="s">
        <v>227</v>
      </c>
      <c r="B14" s="210"/>
      <c r="C14" s="211">
        <f>SUM(C9:C13)</f>
        <v>591</v>
      </c>
      <c r="D14" s="212">
        <f>SUM(D9:D13)</f>
        <v>597</v>
      </c>
    </row>
    <row r="15" spans="1:4" ht="15">
      <c r="A15" s="241" t="s">
        <v>226</v>
      </c>
      <c r="B15" s="241"/>
      <c r="C15" s="241"/>
      <c r="D15" s="242"/>
    </row>
    <row r="16" spans="1:4" ht="15">
      <c r="A16" s="76" t="s">
        <v>10</v>
      </c>
      <c r="B16" s="124" t="s">
        <v>11</v>
      </c>
      <c r="C16" s="190" t="s">
        <v>223</v>
      </c>
      <c r="D16" s="189" t="s">
        <v>223</v>
      </c>
    </row>
    <row r="17" spans="1:4" ht="15">
      <c r="A17" s="76" t="s">
        <v>12</v>
      </c>
      <c r="B17" s="124" t="s">
        <v>13</v>
      </c>
      <c r="C17" s="230">
        <v>172</v>
      </c>
      <c r="D17" s="189">
        <v>172</v>
      </c>
    </row>
    <row r="18" spans="1:4" ht="15">
      <c r="A18" s="76" t="s">
        <v>212</v>
      </c>
      <c r="B18" s="124"/>
      <c r="C18" s="230">
        <v>0</v>
      </c>
      <c r="D18" s="188" t="s">
        <v>223</v>
      </c>
    </row>
    <row r="19" spans="1:4" ht="15">
      <c r="A19" s="76" t="s">
        <v>14</v>
      </c>
      <c r="B19" s="124" t="s">
        <v>15</v>
      </c>
      <c r="C19" s="230">
        <v>0</v>
      </c>
      <c r="D19" s="189" t="s">
        <v>223</v>
      </c>
    </row>
    <row r="20" spans="1:4" ht="15">
      <c r="A20" s="76" t="s">
        <v>16</v>
      </c>
      <c r="B20" s="124"/>
      <c r="C20" s="187" t="s">
        <v>201</v>
      </c>
      <c r="D20" s="188" t="s">
        <v>201</v>
      </c>
    </row>
    <row r="21" spans="1:4" ht="15">
      <c r="A21" s="76" t="s">
        <v>202</v>
      </c>
      <c r="B21" s="124"/>
      <c r="C21" s="187">
        <v>0</v>
      </c>
      <c r="D21" s="189" t="s">
        <v>223</v>
      </c>
    </row>
    <row r="22" spans="1:4" ht="17.25" customHeight="1">
      <c r="A22" s="76" t="s">
        <v>18</v>
      </c>
      <c r="B22" s="124" t="s">
        <v>19</v>
      </c>
      <c r="C22" s="230">
        <v>124</v>
      </c>
      <c r="D22" s="189">
        <v>124</v>
      </c>
    </row>
    <row r="23" spans="1:4" ht="17.25">
      <c r="A23" s="213" t="s">
        <v>228</v>
      </c>
      <c r="B23" s="142"/>
      <c r="C23" s="214">
        <f>SUM(C16:C22)</f>
        <v>296</v>
      </c>
      <c r="D23" s="215">
        <f>SUM(D16:D22)</f>
        <v>296</v>
      </c>
    </row>
    <row r="24" spans="1:4" ht="15">
      <c r="A24" s="76" t="s">
        <v>17</v>
      </c>
      <c r="B24" s="124"/>
      <c r="C24" s="234">
        <v>1</v>
      </c>
      <c r="D24" s="127"/>
    </row>
    <row r="25" spans="1:4" ht="15">
      <c r="A25" s="128" t="s">
        <v>20</v>
      </c>
      <c r="B25" s="129"/>
      <c r="C25" s="130">
        <f>C14+C23+C24</f>
        <v>888</v>
      </c>
      <c r="D25" s="131">
        <f>D14+D23+D24</f>
        <v>893</v>
      </c>
    </row>
    <row r="26" spans="1:4" ht="15">
      <c r="A26" s="239" t="s">
        <v>21</v>
      </c>
      <c r="B26" s="245"/>
      <c r="C26" s="245"/>
      <c r="D26" s="246"/>
    </row>
    <row r="27" spans="1:4" ht="15">
      <c r="A27" s="132" t="s">
        <v>2</v>
      </c>
      <c r="B27" s="133" t="s">
        <v>3</v>
      </c>
      <c r="C27" s="226">
        <v>40268</v>
      </c>
      <c r="D27" s="227">
        <v>40178</v>
      </c>
    </row>
    <row r="28" spans="1:4" ht="15">
      <c r="A28" s="240" t="s">
        <v>22</v>
      </c>
      <c r="B28" s="241"/>
      <c r="C28" s="241"/>
      <c r="D28" s="242"/>
    </row>
    <row r="29" spans="1:4" ht="15">
      <c r="A29" s="124" t="s">
        <v>23</v>
      </c>
      <c r="B29" s="124"/>
      <c r="C29" s="230">
        <v>700</v>
      </c>
      <c r="D29" s="189">
        <v>700</v>
      </c>
    </row>
    <row r="30" spans="1:4" ht="15">
      <c r="A30" s="124" t="s">
        <v>24</v>
      </c>
      <c r="B30" s="124"/>
      <c r="C30" s="230">
        <v>220</v>
      </c>
      <c r="D30" s="189">
        <v>220</v>
      </c>
    </row>
    <row r="31" spans="1:4" ht="15">
      <c r="A31" s="124" t="s">
        <v>25</v>
      </c>
      <c r="B31" s="124"/>
      <c r="C31" s="230">
        <v>161</v>
      </c>
      <c r="D31" s="188">
        <v>161</v>
      </c>
    </row>
    <row r="32" spans="1:4" ht="15">
      <c r="A32" s="124" t="s">
        <v>26</v>
      </c>
      <c r="B32" s="124"/>
      <c r="C32" s="231">
        <v>-541</v>
      </c>
      <c r="D32" s="188">
        <v>-491</v>
      </c>
    </row>
    <row r="33" spans="1:4" ht="15">
      <c r="A33" s="124" t="s">
        <v>27</v>
      </c>
      <c r="B33" s="124"/>
      <c r="C33" s="230">
        <v>-9</v>
      </c>
      <c r="D33" s="189">
        <v>-50</v>
      </c>
    </row>
    <row r="34" spans="1:4" ht="17.25">
      <c r="A34" s="210" t="s">
        <v>28</v>
      </c>
      <c r="B34" s="142"/>
      <c r="C34" s="214">
        <f>SUM(C29:C33)</f>
        <v>531</v>
      </c>
      <c r="D34" s="215">
        <f>SUM(D29:D33)</f>
        <v>540</v>
      </c>
    </row>
    <row r="35" spans="1:4" ht="15">
      <c r="A35" s="240" t="s">
        <v>29</v>
      </c>
      <c r="B35" s="241"/>
      <c r="C35" s="241"/>
      <c r="D35" s="242"/>
    </row>
    <row r="36" spans="1:4" ht="15">
      <c r="A36" s="76" t="s">
        <v>30</v>
      </c>
      <c r="B36" s="124" t="s">
        <v>31</v>
      </c>
      <c r="C36" s="126">
        <v>0</v>
      </c>
      <c r="D36" s="127">
        <v>0</v>
      </c>
    </row>
    <row r="37" spans="1:4" ht="15">
      <c r="A37" s="76" t="s">
        <v>32</v>
      </c>
      <c r="B37" s="124"/>
      <c r="C37" s="232">
        <v>22</v>
      </c>
      <c r="D37" s="125">
        <v>22</v>
      </c>
    </row>
    <row r="38" spans="1:4" ht="15">
      <c r="A38" s="76" t="s">
        <v>205</v>
      </c>
      <c r="B38" s="124"/>
      <c r="C38" s="232">
        <v>0</v>
      </c>
      <c r="D38" s="125">
        <v>0</v>
      </c>
    </row>
    <row r="39" spans="1:4" ht="15">
      <c r="A39" s="76" t="s">
        <v>34</v>
      </c>
      <c r="B39" s="124"/>
      <c r="C39" s="235">
        <v>35</v>
      </c>
      <c r="D39" s="134">
        <v>35</v>
      </c>
    </row>
    <row r="40" spans="1:4" ht="17.25">
      <c r="A40" s="210" t="s">
        <v>35</v>
      </c>
      <c r="B40" s="142"/>
      <c r="C40" s="214">
        <f>SUM(C36:C39)</f>
        <v>57</v>
      </c>
      <c r="D40" s="215">
        <f>SUM(D36:D39)</f>
        <v>57</v>
      </c>
    </row>
    <row r="41" spans="1:4" ht="15">
      <c r="A41" s="240" t="s">
        <v>36</v>
      </c>
      <c r="B41" s="241"/>
      <c r="C41" s="241"/>
      <c r="D41" s="242"/>
    </row>
    <row r="42" spans="1:4" ht="15">
      <c r="A42" s="76" t="s">
        <v>37</v>
      </c>
      <c r="B42" s="124" t="s">
        <v>39</v>
      </c>
      <c r="C42" s="187">
        <v>0</v>
      </c>
      <c r="D42" s="188">
        <v>0</v>
      </c>
    </row>
    <row r="43" spans="1:4" ht="15">
      <c r="A43" s="76" t="s">
        <v>38</v>
      </c>
      <c r="B43" s="124" t="s">
        <v>213</v>
      </c>
      <c r="C43" s="187">
        <v>42</v>
      </c>
      <c r="D43" s="188">
        <v>42</v>
      </c>
    </row>
    <row r="44" spans="1:4" ht="15">
      <c r="A44" s="76" t="s">
        <v>211</v>
      </c>
      <c r="B44" s="124"/>
      <c r="C44" s="231">
        <v>161</v>
      </c>
      <c r="D44" s="188">
        <v>161</v>
      </c>
    </row>
    <row r="45" spans="1:4" ht="15">
      <c r="A45" s="76" t="s">
        <v>75</v>
      </c>
      <c r="B45" s="124"/>
      <c r="C45" s="230">
        <v>46</v>
      </c>
      <c r="D45" s="189">
        <v>42</v>
      </c>
    </row>
    <row r="46" spans="1:4" ht="15">
      <c r="A46" s="76" t="s">
        <v>33</v>
      </c>
      <c r="B46" s="124"/>
      <c r="C46" s="187">
        <v>0</v>
      </c>
      <c r="D46" s="189">
        <v>0</v>
      </c>
    </row>
    <row r="47" spans="1:4" ht="15">
      <c r="A47" s="76" t="s">
        <v>203</v>
      </c>
      <c r="B47" s="124"/>
      <c r="C47" s="233">
        <v>35</v>
      </c>
      <c r="D47" s="191">
        <v>35</v>
      </c>
    </row>
    <row r="48" spans="1:4" ht="15">
      <c r="A48" s="76" t="s">
        <v>40</v>
      </c>
      <c r="B48" s="124"/>
      <c r="C48" s="230">
        <v>16</v>
      </c>
      <c r="D48" s="188">
        <v>16</v>
      </c>
    </row>
    <row r="49" spans="1:4" ht="15">
      <c r="A49" s="213" t="s">
        <v>41</v>
      </c>
      <c r="B49" s="142"/>
      <c r="C49" s="212">
        <f>SUM(C42:C48)</f>
        <v>300</v>
      </c>
      <c r="D49" s="212">
        <f>SUM(D42:D48)</f>
        <v>296</v>
      </c>
    </row>
    <row r="50" spans="1:4" ht="17.25">
      <c r="A50" s="243" t="s">
        <v>42</v>
      </c>
      <c r="B50" s="244"/>
      <c r="C50" s="135">
        <f>C34+C40+C49</f>
        <v>888</v>
      </c>
      <c r="D50" s="136">
        <f>D34+D40+D49</f>
        <v>893</v>
      </c>
    </row>
    <row r="52" ht="15">
      <c r="A52" s="137" t="s">
        <v>145</v>
      </c>
    </row>
    <row r="53" ht="15">
      <c r="A53" s="137" t="s">
        <v>144</v>
      </c>
    </row>
    <row r="55" ht="15">
      <c r="A55" s="69" t="s">
        <v>251</v>
      </c>
    </row>
    <row r="56" spans="1:2" ht="15">
      <c r="A56" s="69" t="s">
        <v>200</v>
      </c>
      <c r="B56" s="69" t="s">
        <v>43</v>
      </c>
    </row>
    <row r="57" ht="17.25">
      <c r="B57" s="92" t="s">
        <v>223</v>
      </c>
    </row>
    <row r="59" spans="1:2" ht="15">
      <c r="A59" s="69" t="s">
        <v>44</v>
      </c>
      <c r="B59" s="69" t="s">
        <v>43</v>
      </c>
    </row>
    <row r="60" ht="17.25">
      <c r="B60" s="92" t="s">
        <v>223</v>
      </c>
    </row>
    <row r="61" ht="15">
      <c r="A61" s="69" t="s">
        <v>223</v>
      </c>
    </row>
    <row r="64" spans="1:2" ht="15">
      <c r="A64" s="69" t="s">
        <v>223</v>
      </c>
      <c r="B64" s="69" t="s">
        <v>223</v>
      </c>
    </row>
    <row r="65" ht="17.25">
      <c r="B65" s="92" t="s">
        <v>223</v>
      </c>
    </row>
  </sheetData>
  <sheetProtection/>
  <mergeCells count="11">
    <mergeCell ref="A50:B50"/>
    <mergeCell ref="A8:D8"/>
    <mergeCell ref="A15:D15"/>
    <mergeCell ref="A26:D26"/>
    <mergeCell ref="A28:D28"/>
    <mergeCell ref="A2:D2"/>
    <mergeCell ref="A3:D3"/>
    <mergeCell ref="A4:D4"/>
    <mergeCell ref="A6:C6"/>
    <mergeCell ref="A35:D35"/>
    <mergeCell ref="A41:D41"/>
  </mergeCells>
  <printOptions/>
  <pageMargins left="0.7480314960629921" right="0.7480314960629921" top="0.2755905511811024" bottom="0.15748031496062992" header="0.15748031496062992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"/>
  <sheetViews>
    <sheetView zoomScalePageLayoutView="0" workbookViewId="0" topLeftCell="A79">
      <selection activeCell="A102" sqref="A102"/>
    </sheetView>
  </sheetViews>
  <sheetFormatPr defaultColWidth="9.140625" defaultRowHeight="12.75"/>
  <cols>
    <col min="1" max="1" width="40.140625" style="95" customWidth="1"/>
    <col min="2" max="2" width="11.8515625" style="95" customWidth="1"/>
    <col min="3" max="3" width="10.8515625" style="95" customWidth="1"/>
    <col min="4" max="5" width="10.57421875" style="95" customWidth="1"/>
    <col min="6" max="16384" width="9.140625" style="95" customWidth="1"/>
  </cols>
  <sheetData>
    <row r="1" spans="1:4" ht="13.5" customHeight="1">
      <c r="A1" s="69" t="s">
        <v>223</v>
      </c>
      <c r="B1" s="69"/>
      <c r="C1" s="69"/>
      <c r="D1" s="69" t="s">
        <v>223</v>
      </c>
    </row>
    <row r="2" spans="1:4" ht="12.75" customHeight="1">
      <c r="A2" s="92" t="s">
        <v>223</v>
      </c>
      <c r="B2" s="69"/>
      <c r="C2" s="92"/>
      <c r="D2" s="92" t="s">
        <v>223</v>
      </c>
    </row>
    <row r="3" spans="1:3" ht="12.75">
      <c r="A3" s="249" t="s">
        <v>239</v>
      </c>
      <c r="B3" s="249"/>
      <c r="C3" s="249"/>
    </row>
    <row r="4" spans="1:256" ht="24.75" customHeight="1">
      <c r="A4" s="237" t="s">
        <v>236</v>
      </c>
      <c r="B4" s="237"/>
      <c r="C4" s="237"/>
      <c r="D4" s="237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  <c r="IQ4" s="220"/>
      <c r="IR4" s="220"/>
      <c r="IS4" s="220"/>
      <c r="IT4" s="220"/>
      <c r="IU4" s="220"/>
      <c r="IV4" s="220"/>
    </row>
    <row r="5" spans="1:256" ht="15">
      <c r="A5" s="237" t="s">
        <v>252</v>
      </c>
      <c r="B5" s="237"/>
      <c r="C5" s="237"/>
      <c r="D5" s="237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0"/>
      <c r="IH5" s="220"/>
      <c r="II5" s="220"/>
      <c r="IJ5" s="220"/>
      <c r="IK5" s="220"/>
      <c r="IL5" s="220"/>
      <c r="IM5" s="220"/>
      <c r="IN5" s="220"/>
      <c r="IO5" s="220"/>
      <c r="IP5" s="220"/>
      <c r="IQ5" s="220"/>
      <c r="IR5" s="220"/>
      <c r="IS5" s="220"/>
      <c r="IT5" s="220"/>
      <c r="IU5" s="220"/>
      <c r="IV5" s="220"/>
    </row>
    <row r="6" spans="2:5" ht="12.75">
      <c r="B6" s="250">
        <v>40268</v>
      </c>
      <c r="C6" s="251"/>
      <c r="D6" s="250">
        <v>40178</v>
      </c>
      <c r="E6" s="251"/>
    </row>
    <row r="7" spans="1:5" ht="12.75">
      <c r="A7" s="97" t="s">
        <v>46</v>
      </c>
      <c r="B7" s="97" t="s">
        <v>199</v>
      </c>
      <c r="C7" s="97" t="s">
        <v>198</v>
      </c>
      <c r="D7" s="97" t="s">
        <v>199</v>
      </c>
      <c r="E7" s="97" t="s">
        <v>198</v>
      </c>
    </row>
    <row r="8" spans="1:5" ht="12.75">
      <c r="A8" s="98"/>
      <c r="B8" s="66" t="s">
        <v>47</v>
      </c>
      <c r="C8" s="66" t="s">
        <v>47</v>
      </c>
      <c r="D8" s="66" t="s">
        <v>47</v>
      </c>
      <c r="E8" s="66" t="s">
        <v>47</v>
      </c>
    </row>
    <row r="9" spans="1:5" ht="12.75">
      <c r="A9" s="99" t="s">
        <v>146</v>
      </c>
      <c r="B9" s="94" t="s">
        <v>201</v>
      </c>
      <c r="C9" s="94" t="s">
        <v>201</v>
      </c>
      <c r="D9" s="100" t="s">
        <v>201</v>
      </c>
      <c r="E9" s="100" t="s">
        <v>201</v>
      </c>
    </row>
    <row r="10" spans="1:5" ht="12.75">
      <c r="A10" s="99" t="s">
        <v>147</v>
      </c>
      <c r="B10" s="193" t="s">
        <v>223</v>
      </c>
      <c r="C10" s="193" t="s">
        <v>223</v>
      </c>
      <c r="D10" s="192" t="s">
        <v>223</v>
      </c>
      <c r="E10" s="192" t="s">
        <v>223</v>
      </c>
    </row>
    <row r="11" spans="1:5" ht="12.75">
      <c r="A11" s="99" t="s">
        <v>148</v>
      </c>
      <c r="B11" s="94">
        <v>2</v>
      </c>
      <c r="C11" s="94">
        <v>2</v>
      </c>
      <c r="D11" s="100">
        <v>2</v>
      </c>
      <c r="E11" s="100">
        <v>2</v>
      </c>
    </row>
    <row r="12" spans="1:5" ht="12.75">
      <c r="A12" s="103" t="s">
        <v>48</v>
      </c>
      <c r="B12" s="103">
        <f>SUM(B9:B11)</f>
        <v>2</v>
      </c>
      <c r="C12" s="103">
        <f>SUM(C9:C11)</f>
        <v>2</v>
      </c>
      <c r="D12" s="103">
        <f>SUM(D9:D11)</f>
        <v>2</v>
      </c>
      <c r="E12" s="103">
        <f>SUM(E9:E11)</f>
        <v>2</v>
      </c>
    </row>
    <row r="13" ht="6.75" customHeight="1"/>
    <row r="14" ht="12.75">
      <c r="A14" s="96" t="s">
        <v>49</v>
      </c>
    </row>
    <row r="15" spans="2:5" ht="12.75">
      <c r="B15" s="250">
        <v>40268</v>
      </c>
      <c r="C15" s="251"/>
      <c r="D15" s="250">
        <v>40178</v>
      </c>
      <c r="E15" s="251"/>
    </row>
    <row r="16" spans="1:5" ht="15.75" customHeight="1">
      <c r="A16" s="247" t="s">
        <v>50</v>
      </c>
      <c r="B16" s="97" t="s">
        <v>199</v>
      </c>
      <c r="C16" s="97" t="s">
        <v>198</v>
      </c>
      <c r="D16" s="97" t="s">
        <v>199</v>
      </c>
      <c r="E16" s="97" t="s">
        <v>198</v>
      </c>
    </row>
    <row r="17" spans="1:5" ht="12.75">
      <c r="A17" s="248"/>
      <c r="B17" s="66" t="s">
        <v>47</v>
      </c>
      <c r="C17" s="66" t="s">
        <v>47</v>
      </c>
      <c r="D17" s="66" t="s">
        <v>47</v>
      </c>
      <c r="E17" s="66" t="s">
        <v>47</v>
      </c>
    </row>
    <row r="18" spans="1:5" ht="12.75">
      <c r="A18" s="102" t="s">
        <v>149</v>
      </c>
      <c r="B18" s="194">
        <v>293</v>
      </c>
      <c r="C18" s="194" t="s">
        <v>201</v>
      </c>
      <c r="D18" s="194">
        <v>293</v>
      </c>
      <c r="E18" s="194" t="s">
        <v>201</v>
      </c>
    </row>
    <row r="19" spans="1:5" ht="12.75">
      <c r="A19" s="102" t="s">
        <v>51</v>
      </c>
      <c r="B19" s="194" t="s">
        <v>201</v>
      </c>
      <c r="C19" s="194" t="s">
        <v>201</v>
      </c>
      <c r="D19" s="194" t="s">
        <v>201</v>
      </c>
      <c r="E19" s="194" t="s">
        <v>201</v>
      </c>
    </row>
    <row r="20" spans="1:5" ht="12.75">
      <c r="A20" s="102" t="s">
        <v>52</v>
      </c>
      <c r="B20" s="194">
        <v>0</v>
      </c>
      <c r="C20" s="194" t="s">
        <v>201</v>
      </c>
      <c r="D20" s="194" t="s">
        <v>201</v>
      </c>
      <c r="E20" s="194" t="s">
        <v>201</v>
      </c>
    </row>
    <row r="21" spans="1:5" ht="12.75">
      <c r="A21" s="102" t="s">
        <v>53</v>
      </c>
      <c r="B21" s="194" t="s">
        <v>201</v>
      </c>
      <c r="C21" s="194" t="s">
        <v>201</v>
      </c>
      <c r="D21" s="194" t="s">
        <v>201</v>
      </c>
      <c r="E21" s="194" t="s">
        <v>201</v>
      </c>
    </row>
    <row r="22" spans="1:5" ht="12.75">
      <c r="A22" s="102" t="s">
        <v>54</v>
      </c>
      <c r="B22" s="193">
        <v>90</v>
      </c>
      <c r="C22" s="193">
        <v>49</v>
      </c>
      <c r="D22" s="193">
        <v>90</v>
      </c>
      <c r="E22" s="193">
        <v>43</v>
      </c>
    </row>
    <row r="23" spans="1:5" ht="12.75">
      <c r="A23" s="102" t="s">
        <v>208</v>
      </c>
      <c r="B23" s="192" t="s">
        <v>223</v>
      </c>
      <c r="C23" s="192" t="s">
        <v>223</v>
      </c>
      <c r="D23" s="192"/>
      <c r="E23" s="192" t="s">
        <v>223</v>
      </c>
    </row>
    <row r="24" spans="1:5" ht="12.75">
      <c r="A24" s="102" t="s">
        <v>150</v>
      </c>
      <c r="B24" s="192" t="s">
        <v>223</v>
      </c>
      <c r="C24" s="192" t="s">
        <v>223</v>
      </c>
      <c r="D24" s="192" t="s">
        <v>223</v>
      </c>
      <c r="E24" s="192">
        <v>0</v>
      </c>
    </row>
    <row r="25" spans="1:5" ht="12.75">
      <c r="A25" s="102" t="s">
        <v>151</v>
      </c>
      <c r="B25" s="102">
        <v>6</v>
      </c>
      <c r="C25" s="102">
        <v>2</v>
      </c>
      <c r="D25" s="102">
        <v>6</v>
      </c>
      <c r="E25" s="102">
        <v>2</v>
      </c>
    </row>
    <row r="26" spans="1:5" ht="12.75">
      <c r="A26" s="103" t="s">
        <v>48</v>
      </c>
      <c r="B26" s="103">
        <f>SUM(B18:B25)</f>
        <v>389</v>
      </c>
      <c r="C26" s="103">
        <f>SUM(C18:C25)</f>
        <v>51</v>
      </c>
      <c r="D26" s="103">
        <f>SUM(D18:D25)</f>
        <v>389</v>
      </c>
      <c r="E26" s="103">
        <f>SUM(E18:E25)</f>
        <v>45</v>
      </c>
    </row>
    <row r="27" spans="1:3" ht="7.5" customHeight="1">
      <c r="A27" s="104"/>
      <c r="B27" s="104"/>
      <c r="C27" s="104"/>
    </row>
    <row r="28" spans="1:3" ht="12.75">
      <c r="A28" s="96" t="s">
        <v>56</v>
      </c>
      <c r="C28" s="104"/>
    </row>
    <row r="29" spans="2:3" ht="12.75">
      <c r="B29" s="222">
        <v>40268</v>
      </c>
      <c r="C29" s="222">
        <v>40178</v>
      </c>
    </row>
    <row r="30" spans="1:3" ht="12.75">
      <c r="A30" s="105" t="s">
        <v>57</v>
      </c>
      <c r="B30" s="97" t="s">
        <v>58</v>
      </c>
      <c r="C30" s="97" t="s">
        <v>58</v>
      </c>
    </row>
    <row r="31" spans="1:3" ht="12.75">
      <c r="A31" s="106"/>
      <c r="B31" s="66" t="s">
        <v>47</v>
      </c>
      <c r="C31" s="66" t="s">
        <v>47</v>
      </c>
    </row>
    <row r="32" spans="1:3" ht="12.75">
      <c r="A32" s="102" t="s">
        <v>152</v>
      </c>
      <c r="B32" s="100">
        <v>212</v>
      </c>
      <c r="C32" s="100">
        <v>212</v>
      </c>
    </row>
    <row r="33" spans="1:3" ht="12.75">
      <c r="A33" s="103" t="s">
        <v>48</v>
      </c>
      <c r="B33" s="107">
        <f>SUM(B32)</f>
        <v>212</v>
      </c>
      <c r="C33" s="107">
        <f>SUM(C32)</f>
        <v>212</v>
      </c>
    </row>
    <row r="34" spans="1:3" ht="6.75" customHeight="1">
      <c r="A34" s="108"/>
      <c r="B34" s="109"/>
      <c r="C34" s="109"/>
    </row>
    <row r="35" ht="12.75">
      <c r="A35" s="96" t="s">
        <v>59</v>
      </c>
    </row>
    <row r="36" spans="1:3" ht="12.75">
      <c r="A36" s="110"/>
      <c r="B36" s="222">
        <v>40268</v>
      </c>
      <c r="C36" s="222">
        <v>40178</v>
      </c>
    </row>
    <row r="37" spans="1:3" ht="12.75">
      <c r="A37" s="105" t="s">
        <v>10</v>
      </c>
      <c r="B37" s="97" t="s">
        <v>58</v>
      </c>
      <c r="C37" s="97" t="s">
        <v>58</v>
      </c>
    </row>
    <row r="38" spans="1:3" ht="12.75">
      <c r="A38" s="111"/>
      <c r="B38" s="66" t="s">
        <v>47</v>
      </c>
      <c r="C38" s="66" t="s">
        <v>47</v>
      </c>
    </row>
    <row r="39" spans="1:3" ht="12.75">
      <c r="A39" s="102" t="s">
        <v>60</v>
      </c>
      <c r="B39" s="195" t="s">
        <v>223</v>
      </c>
      <c r="C39" s="195" t="s">
        <v>223</v>
      </c>
    </row>
    <row r="40" spans="1:3" ht="12.75">
      <c r="A40" s="102" t="s">
        <v>209</v>
      </c>
      <c r="B40" s="192" t="s">
        <v>223</v>
      </c>
      <c r="C40" s="192" t="s">
        <v>223</v>
      </c>
    </row>
    <row r="41" spans="1:3" ht="12.75">
      <c r="A41" s="103" t="s">
        <v>48</v>
      </c>
      <c r="B41" s="103">
        <f>SUM(B39:B40)</f>
        <v>0</v>
      </c>
      <c r="C41" s="103">
        <f>SUM(C39:C40)</f>
        <v>0</v>
      </c>
    </row>
    <row r="42" ht="6.75" customHeight="1"/>
    <row r="43" ht="13.5" thickBot="1">
      <c r="A43" s="112" t="s">
        <v>61</v>
      </c>
    </row>
    <row r="44" spans="1:3" ht="12.75">
      <c r="A44" s="110"/>
      <c r="B44" s="222">
        <v>40268</v>
      </c>
      <c r="C44" s="222">
        <v>40178</v>
      </c>
    </row>
    <row r="45" spans="1:3" ht="12.75">
      <c r="A45" s="97" t="s">
        <v>62</v>
      </c>
      <c r="B45" s="97" t="s">
        <v>58</v>
      </c>
      <c r="C45" s="97" t="s">
        <v>58</v>
      </c>
    </row>
    <row r="46" spans="1:3" ht="12.75">
      <c r="A46" s="113"/>
      <c r="B46" s="66" t="s">
        <v>47</v>
      </c>
      <c r="C46" s="66" t="s">
        <v>47</v>
      </c>
    </row>
    <row r="47" spans="1:3" ht="12.75">
      <c r="A47" s="102" t="s">
        <v>63</v>
      </c>
      <c r="B47" s="192">
        <v>172</v>
      </c>
      <c r="C47" s="192">
        <v>172</v>
      </c>
    </row>
    <row r="48" spans="1:3" ht="12.75">
      <c r="A48" s="114" t="s">
        <v>229</v>
      </c>
      <c r="B48" s="192">
        <v>0</v>
      </c>
      <c r="C48" s="196" t="s">
        <v>223</v>
      </c>
    </row>
    <row r="49" spans="1:3" ht="12.75">
      <c r="A49" s="103" t="s">
        <v>48</v>
      </c>
      <c r="B49" s="103">
        <f>SUM(B47:B48)</f>
        <v>172</v>
      </c>
      <c r="C49" s="103">
        <f>SUM(C47:C48)</f>
        <v>172</v>
      </c>
    </row>
    <row r="50" spans="1:2" ht="4.5" customHeight="1">
      <c r="A50" s="104"/>
      <c r="B50" s="104"/>
    </row>
    <row r="51" ht="13.5" thickBot="1">
      <c r="A51" s="112" t="s">
        <v>64</v>
      </c>
    </row>
    <row r="52" spans="1:3" ht="12.75">
      <c r="A52" s="110"/>
      <c r="B52" s="222">
        <v>40268</v>
      </c>
      <c r="C52" s="222">
        <v>40178</v>
      </c>
    </row>
    <row r="53" spans="1:3" ht="12.75">
      <c r="A53" s="97" t="s">
        <v>14</v>
      </c>
      <c r="B53" s="97" t="s">
        <v>58</v>
      </c>
      <c r="C53" s="97" t="s">
        <v>58</v>
      </c>
    </row>
    <row r="54" spans="1:3" ht="12.75">
      <c r="A54" s="113"/>
      <c r="B54" s="66" t="s">
        <v>47</v>
      </c>
      <c r="C54" s="66" t="s">
        <v>47</v>
      </c>
    </row>
    <row r="55" spans="1:3" ht="12.75">
      <c r="A55" s="102" t="s">
        <v>153</v>
      </c>
      <c r="B55" s="196" t="s">
        <v>201</v>
      </c>
      <c r="C55" s="196" t="s">
        <v>201</v>
      </c>
    </row>
    <row r="56" spans="1:3" ht="12.75">
      <c r="A56" s="115" t="s">
        <v>230</v>
      </c>
      <c r="B56" s="196">
        <v>5</v>
      </c>
      <c r="C56" s="192" t="s">
        <v>223</v>
      </c>
    </row>
    <row r="57" spans="1:5" ht="12.75">
      <c r="A57" s="102" t="s">
        <v>65</v>
      </c>
      <c r="B57" s="192" t="s">
        <v>223</v>
      </c>
      <c r="C57" s="192" t="s">
        <v>223</v>
      </c>
      <c r="E57" s="95" t="s">
        <v>223</v>
      </c>
    </row>
    <row r="58" spans="1:3" ht="12.75">
      <c r="A58" s="103" t="s">
        <v>48</v>
      </c>
      <c r="B58" s="103">
        <f>SUM(B55:B57)</f>
        <v>5</v>
      </c>
      <c r="C58" s="103">
        <f>SUM(C55:C57)</f>
        <v>0</v>
      </c>
    </row>
    <row r="59" ht="6" customHeight="1"/>
    <row r="60" ht="12.75">
      <c r="A60" s="116" t="s">
        <v>66</v>
      </c>
    </row>
    <row r="61" ht="12.75">
      <c r="A61" s="96" t="s">
        <v>67</v>
      </c>
    </row>
    <row r="62" spans="2:3" ht="12.75">
      <c r="B62" s="222">
        <v>40268</v>
      </c>
      <c r="C62" s="222">
        <v>40178</v>
      </c>
    </row>
    <row r="63" spans="1:3" ht="12.75">
      <c r="A63" s="97" t="s">
        <v>68</v>
      </c>
      <c r="B63" s="97" t="s">
        <v>58</v>
      </c>
      <c r="C63" s="97" t="s">
        <v>58</v>
      </c>
    </row>
    <row r="64" spans="1:3" ht="12.75">
      <c r="A64" s="113"/>
      <c r="B64" s="66" t="s">
        <v>47</v>
      </c>
      <c r="C64" s="66" t="s">
        <v>47</v>
      </c>
    </row>
    <row r="65" spans="1:3" ht="12.75">
      <c r="A65" s="102" t="s">
        <v>214</v>
      </c>
      <c r="B65" s="192">
        <v>124</v>
      </c>
      <c r="C65" s="192">
        <v>124</v>
      </c>
    </row>
    <row r="66" spans="1:3" ht="12.75">
      <c r="A66" s="102" t="s">
        <v>210</v>
      </c>
      <c r="B66" s="192" t="s">
        <v>223</v>
      </c>
      <c r="C66" s="192" t="s">
        <v>223</v>
      </c>
    </row>
    <row r="67" spans="1:3" ht="12.75">
      <c r="A67" s="103" t="s">
        <v>48</v>
      </c>
      <c r="B67" s="103">
        <f>SUM(B65:B66)</f>
        <v>124</v>
      </c>
      <c r="C67" s="103">
        <f>SUM(C65:C66)</f>
        <v>124</v>
      </c>
    </row>
    <row r="68" ht="7.5" customHeight="1"/>
    <row r="69" ht="12.75">
      <c r="A69" s="96" t="s">
        <v>69</v>
      </c>
    </row>
    <row r="70" spans="1:3" ht="12.75">
      <c r="A70" s="110"/>
      <c r="B70" s="222">
        <v>40268</v>
      </c>
      <c r="C70" s="222">
        <v>40178</v>
      </c>
    </row>
    <row r="71" spans="1:3" ht="12.75">
      <c r="A71" s="97" t="s">
        <v>70</v>
      </c>
      <c r="B71" s="97" t="s">
        <v>58</v>
      </c>
      <c r="C71" s="97" t="s">
        <v>58</v>
      </c>
    </row>
    <row r="72" spans="1:3" ht="12.75">
      <c r="A72" s="113"/>
      <c r="B72" s="66" t="s">
        <v>47</v>
      </c>
      <c r="C72" s="66" t="s">
        <v>47</v>
      </c>
    </row>
    <row r="73" spans="1:3" ht="12.75">
      <c r="A73" s="102" t="s">
        <v>71</v>
      </c>
      <c r="B73" s="100" t="s">
        <v>201</v>
      </c>
      <c r="C73" s="100" t="s">
        <v>201</v>
      </c>
    </row>
    <row r="74" spans="1:3" ht="12.75">
      <c r="A74" s="102" t="s">
        <v>72</v>
      </c>
      <c r="B74" s="100">
        <v>35</v>
      </c>
      <c r="C74" s="100">
        <v>35</v>
      </c>
    </row>
    <row r="75" spans="1:3" ht="12.75">
      <c r="A75" s="103" t="s">
        <v>48</v>
      </c>
      <c r="B75" s="103">
        <f>SUM(B73:B74)</f>
        <v>35</v>
      </c>
      <c r="C75" s="103">
        <f>SUM(C73:C74)</f>
        <v>35</v>
      </c>
    </row>
    <row r="76" ht="6.75" customHeight="1"/>
    <row r="77" ht="12.75">
      <c r="A77" s="96" t="s">
        <v>241</v>
      </c>
    </row>
    <row r="78" spans="2:3" ht="12.75">
      <c r="B78" s="222">
        <v>40268</v>
      </c>
      <c r="C78" s="222">
        <v>40178</v>
      </c>
    </row>
    <row r="79" spans="1:3" ht="12.75">
      <c r="A79" s="97" t="s">
        <v>240</v>
      </c>
      <c r="B79" s="117" t="s">
        <v>58</v>
      </c>
      <c r="C79" s="97" t="s">
        <v>58</v>
      </c>
    </row>
    <row r="80" spans="1:3" ht="12.75">
      <c r="A80" s="66"/>
      <c r="B80" s="93" t="s">
        <v>47</v>
      </c>
      <c r="C80" s="66" t="s">
        <v>47</v>
      </c>
    </row>
    <row r="81" spans="1:3" ht="12.75">
      <c r="A81" s="118" t="s">
        <v>240</v>
      </c>
      <c r="B81" s="94">
        <v>0</v>
      </c>
      <c r="C81" s="94">
        <v>0</v>
      </c>
    </row>
    <row r="82" spans="1:3" ht="12.75">
      <c r="A82" s="103" t="s">
        <v>48</v>
      </c>
      <c r="B82" s="103">
        <f>B81</f>
        <v>0</v>
      </c>
      <c r="C82" s="103">
        <f>C81</f>
        <v>0</v>
      </c>
    </row>
    <row r="83" ht="6" customHeight="1"/>
    <row r="84" ht="12.75">
      <c r="A84" s="96" t="s">
        <v>215</v>
      </c>
    </row>
    <row r="85" spans="2:3" ht="12.75">
      <c r="B85" s="222">
        <v>40268</v>
      </c>
      <c r="C85" s="222">
        <v>40178</v>
      </c>
    </row>
    <row r="86" spans="1:3" ht="12.75">
      <c r="A86" s="97" t="s">
        <v>73</v>
      </c>
      <c r="B86" s="97" t="s">
        <v>58</v>
      </c>
      <c r="C86" s="97" t="s">
        <v>58</v>
      </c>
    </row>
    <row r="87" spans="1:3" ht="12.75">
      <c r="A87" s="66"/>
      <c r="B87" s="66" t="s">
        <v>47</v>
      </c>
      <c r="C87" s="66" t="s">
        <v>47</v>
      </c>
    </row>
    <row r="88" spans="1:3" ht="12.75">
      <c r="A88" s="101" t="s">
        <v>155</v>
      </c>
      <c r="B88" s="194">
        <v>161</v>
      </c>
      <c r="C88" s="194">
        <v>161</v>
      </c>
    </row>
    <row r="89" spans="1:3" ht="12.75">
      <c r="A89" s="102" t="s">
        <v>74</v>
      </c>
      <c r="B89" s="192">
        <v>42</v>
      </c>
      <c r="C89" s="192">
        <v>42</v>
      </c>
    </row>
    <row r="90" spans="1:3" ht="12.75">
      <c r="A90" s="102" t="s">
        <v>75</v>
      </c>
      <c r="B90" s="192">
        <v>46</v>
      </c>
      <c r="C90" s="192">
        <v>42</v>
      </c>
    </row>
    <row r="91" spans="1:3" ht="12.75">
      <c r="A91" s="102" t="s">
        <v>216</v>
      </c>
      <c r="B91" s="192">
        <v>0</v>
      </c>
      <c r="C91" s="192">
        <v>0</v>
      </c>
    </row>
    <row r="92" spans="1:3" ht="12.75">
      <c r="A92" s="102" t="s">
        <v>203</v>
      </c>
      <c r="B92" s="192">
        <v>35</v>
      </c>
      <c r="C92" s="192">
        <v>35</v>
      </c>
    </row>
    <row r="93" spans="1:3" ht="12.75">
      <c r="A93" s="102" t="s">
        <v>204</v>
      </c>
      <c r="B93" s="192">
        <v>16</v>
      </c>
      <c r="C93" s="196">
        <v>16</v>
      </c>
    </row>
    <row r="94" spans="1:3" ht="12.75">
      <c r="A94" s="102" t="s">
        <v>154</v>
      </c>
      <c r="B94" s="196" t="s">
        <v>201</v>
      </c>
      <c r="C94" s="196" t="s">
        <v>201</v>
      </c>
    </row>
    <row r="95" spans="1:3" ht="12.75">
      <c r="A95" s="103" t="s">
        <v>48</v>
      </c>
      <c r="B95" s="103">
        <f>SUM(B88:B94)</f>
        <v>300</v>
      </c>
      <c r="C95" s="103">
        <f>SUM(C88:C94)</f>
        <v>296</v>
      </c>
    </row>
    <row r="97" spans="1:2" ht="12.75">
      <c r="A97" s="119" t="s">
        <v>200</v>
      </c>
      <c r="B97" s="119" t="s">
        <v>44</v>
      </c>
    </row>
    <row r="98" spans="1:2" ht="12.75">
      <c r="A98" s="119" t="s">
        <v>43</v>
      </c>
      <c r="B98" s="119" t="s">
        <v>43</v>
      </c>
    </row>
    <row r="99" spans="1:2" ht="15">
      <c r="A99" s="120" t="s">
        <v>223</v>
      </c>
      <c r="B99" s="120" t="s">
        <v>223</v>
      </c>
    </row>
    <row r="100" spans="1:2" ht="15">
      <c r="A100" s="120"/>
      <c r="B100" s="120"/>
    </row>
    <row r="101" ht="12.75">
      <c r="A101" s="119" t="s">
        <v>257</v>
      </c>
    </row>
    <row r="103" spans="1:3" ht="12.75">
      <c r="A103" s="119" t="s">
        <v>223</v>
      </c>
      <c r="B103" s="119" t="s">
        <v>223</v>
      </c>
      <c r="C103" s="119"/>
    </row>
    <row r="104" spans="1:3" ht="15">
      <c r="A104" s="119"/>
      <c r="B104" s="120" t="s">
        <v>223</v>
      </c>
      <c r="C104" s="119"/>
    </row>
  </sheetData>
  <sheetProtection/>
  <mergeCells count="8">
    <mergeCell ref="A16:A17"/>
    <mergeCell ref="A3:C3"/>
    <mergeCell ref="B6:C6"/>
    <mergeCell ref="D6:E6"/>
    <mergeCell ref="B15:C15"/>
    <mergeCell ref="D15:E15"/>
    <mergeCell ref="A5:D5"/>
    <mergeCell ref="A4:D4"/>
  </mergeCells>
  <printOptions/>
  <pageMargins left="0.75" right="0.75" top="0.74" bottom="1.14" header="0.31" footer="0.4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C28" sqref="C28"/>
    </sheetView>
  </sheetViews>
  <sheetFormatPr defaultColWidth="9.140625" defaultRowHeight="15" customHeight="1"/>
  <cols>
    <col min="1" max="1" width="50.8515625" style="137" customWidth="1"/>
    <col min="2" max="2" width="12.140625" style="137" customWidth="1"/>
    <col min="3" max="3" width="11.00390625" style="137" customWidth="1"/>
    <col min="4" max="4" width="10.8515625" style="137" customWidth="1"/>
    <col min="5" max="5" width="9.140625" style="137" customWidth="1"/>
    <col min="6" max="6" width="9.421875" style="137" bestFit="1" customWidth="1"/>
    <col min="7" max="16384" width="9.140625" style="137" customWidth="1"/>
  </cols>
  <sheetData>
    <row r="1" spans="1:4" ht="15" customHeight="1">
      <c r="A1" s="69" t="s">
        <v>223</v>
      </c>
      <c r="B1" s="69"/>
      <c r="C1" s="69"/>
      <c r="D1" s="69" t="s">
        <v>223</v>
      </c>
    </row>
    <row r="2" spans="1:4" ht="15" customHeight="1">
      <c r="A2" s="92" t="s">
        <v>223</v>
      </c>
      <c r="B2" s="69"/>
      <c r="C2" s="92"/>
      <c r="D2" s="92" t="s">
        <v>223</v>
      </c>
    </row>
    <row r="4" spans="1:4" ht="15" customHeight="1">
      <c r="A4" s="237" t="s">
        <v>242</v>
      </c>
      <c r="B4" s="237"/>
      <c r="C4" s="237"/>
      <c r="D4" s="237"/>
    </row>
    <row r="5" spans="1:4" ht="15" customHeight="1">
      <c r="A5" s="237" t="s">
        <v>235</v>
      </c>
      <c r="B5" s="237"/>
      <c r="C5" s="237"/>
      <c r="D5" s="237"/>
    </row>
    <row r="6" spans="1:4" ht="15" customHeight="1">
      <c r="A6" s="237" t="s">
        <v>252</v>
      </c>
      <c r="B6" s="237"/>
      <c r="C6" s="237"/>
      <c r="D6" s="237"/>
    </row>
    <row r="7" spans="1:4" ht="15" customHeight="1">
      <c r="A7" s="70" t="s">
        <v>223</v>
      </c>
      <c r="C7" s="138"/>
      <c r="D7" s="138" t="s">
        <v>0</v>
      </c>
    </row>
    <row r="8" spans="1:4" ht="36" customHeight="1">
      <c r="A8" s="139" t="s">
        <v>219</v>
      </c>
      <c r="B8" s="140" t="s">
        <v>45</v>
      </c>
      <c r="C8" s="223">
        <v>40268</v>
      </c>
      <c r="D8" s="224">
        <v>39903</v>
      </c>
    </row>
    <row r="9" spans="1:4" ht="15">
      <c r="A9" s="76"/>
      <c r="B9" s="124"/>
      <c r="C9" s="124"/>
      <c r="D9" s="124"/>
    </row>
    <row r="10" spans="1:4" ht="15">
      <c r="A10" s="76" t="s">
        <v>76</v>
      </c>
      <c r="B10" s="124" t="s">
        <v>77</v>
      </c>
      <c r="C10" s="189">
        <v>0</v>
      </c>
      <c r="D10" s="189">
        <v>25</v>
      </c>
    </row>
    <row r="11" spans="1:4" ht="15">
      <c r="A11" s="76" t="s">
        <v>78</v>
      </c>
      <c r="B11" s="124" t="s">
        <v>79</v>
      </c>
      <c r="C11" s="189">
        <v>-9</v>
      </c>
      <c r="D11" s="189">
        <v>-12</v>
      </c>
    </row>
    <row r="12" spans="1:4" ht="15">
      <c r="A12" s="76" t="s">
        <v>80</v>
      </c>
      <c r="B12" s="124" t="s">
        <v>81</v>
      </c>
      <c r="C12" s="189">
        <v>0</v>
      </c>
      <c r="D12" s="189">
        <v>0</v>
      </c>
    </row>
    <row r="13" spans="1:4" ht="15">
      <c r="A13" s="141" t="s">
        <v>141</v>
      </c>
      <c r="B13" s="142"/>
      <c r="C13" s="143">
        <f>C10+C11+C12</f>
        <v>-9</v>
      </c>
      <c r="D13" s="143">
        <f>D10+D11</f>
        <v>13</v>
      </c>
    </row>
    <row r="14" spans="1:4" ht="15">
      <c r="A14" s="144"/>
      <c r="B14" s="124"/>
      <c r="C14" s="127"/>
      <c r="D14" s="127"/>
    </row>
    <row r="15" spans="1:4" ht="15">
      <c r="A15" s="76" t="s">
        <v>179</v>
      </c>
      <c r="B15" s="124" t="s">
        <v>83</v>
      </c>
      <c r="C15" s="189">
        <v>0</v>
      </c>
      <c r="D15" s="189">
        <v>0</v>
      </c>
    </row>
    <row r="16" spans="1:4" ht="15">
      <c r="A16" s="76" t="s">
        <v>180</v>
      </c>
      <c r="B16" s="124" t="s">
        <v>84</v>
      </c>
      <c r="C16" s="189">
        <v>0</v>
      </c>
      <c r="D16" s="189">
        <v>0</v>
      </c>
    </row>
    <row r="17" spans="1:4" ht="15">
      <c r="A17" s="76" t="s">
        <v>181</v>
      </c>
      <c r="B17" s="124" t="s">
        <v>85</v>
      </c>
      <c r="C17" s="189">
        <v>0</v>
      </c>
      <c r="D17" s="189">
        <v>0</v>
      </c>
    </row>
    <row r="18" spans="1:4" ht="15">
      <c r="A18" s="141" t="s">
        <v>177</v>
      </c>
      <c r="B18" s="142"/>
      <c r="C18" s="143">
        <f>C13+C15+C16+C17</f>
        <v>-9</v>
      </c>
      <c r="D18" s="143">
        <f>D13+D15+D16+D17</f>
        <v>13</v>
      </c>
    </row>
    <row r="19" spans="1:4" ht="15">
      <c r="A19" s="76"/>
      <c r="B19" s="124"/>
      <c r="C19" s="127"/>
      <c r="D19" s="127"/>
    </row>
    <row r="20" spans="1:4" ht="15">
      <c r="A20" s="76" t="s">
        <v>86</v>
      </c>
      <c r="B20" s="124"/>
      <c r="C20" s="127"/>
      <c r="D20" s="127"/>
    </row>
    <row r="21" spans="1:4" ht="15">
      <c r="A21" s="76" t="s">
        <v>140</v>
      </c>
      <c r="B21" s="124"/>
      <c r="C21" s="127"/>
      <c r="D21" s="127"/>
    </row>
    <row r="22" spans="1:4" ht="15">
      <c r="A22" s="145" t="s">
        <v>142</v>
      </c>
      <c r="B22" s="146"/>
      <c r="C22" s="147">
        <f>C18-C20+C21</f>
        <v>-9</v>
      </c>
      <c r="D22" s="147">
        <f>D18+D21-D20</f>
        <v>13</v>
      </c>
    </row>
    <row r="23" spans="1:4" ht="15">
      <c r="A23" s="76"/>
      <c r="B23" s="124"/>
      <c r="C23" s="127"/>
      <c r="D23" s="127"/>
    </row>
    <row r="24" spans="1:4" ht="15">
      <c r="A24" s="76" t="s">
        <v>87</v>
      </c>
      <c r="B24" s="124"/>
      <c r="C24" s="189">
        <v>0</v>
      </c>
      <c r="D24" s="189">
        <v>1</v>
      </c>
    </row>
    <row r="25" spans="1:4" ht="15">
      <c r="A25" s="76" t="s">
        <v>55</v>
      </c>
      <c r="B25" s="124"/>
      <c r="C25" s="127"/>
      <c r="D25" s="127"/>
    </row>
    <row r="26" spans="1:6" ht="15">
      <c r="A26" s="148" t="s">
        <v>178</v>
      </c>
      <c r="B26" s="149"/>
      <c r="C26" s="150">
        <f>C22-C24-C25</f>
        <v>-9</v>
      </c>
      <c r="D26" s="150">
        <f>D22-D24-D25</f>
        <v>12</v>
      </c>
      <c r="F26" s="186"/>
    </row>
    <row r="27" spans="1:4" ht="15" customHeight="1">
      <c r="A27" s="68" t="s">
        <v>250</v>
      </c>
      <c r="B27" s="229"/>
      <c r="C27" s="87">
        <v>0.02</v>
      </c>
      <c r="D27" s="229"/>
    </row>
    <row r="29" ht="15" customHeight="1">
      <c r="A29" s="137" t="s">
        <v>143</v>
      </c>
    </row>
    <row r="30" ht="15" customHeight="1">
      <c r="A30" s="137" t="s">
        <v>144</v>
      </c>
    </row>
    <row r="33" spans="1:3" ht="15" customHeight="1">
      <c r="A33" s="69" t="s">
        <v>200</v>
      </c>
      <c r="B33" s="151"/>
      <c r="C33" s="151"/>
    </row>
    <row r="34" ht="18.75" customHeight="1">
      <c r="B34" s="92" t="s">
        <v>223</v>
      </c>
    </row>
    <row r="37" spans="1:3" ht="15" customHeight="1">
      <c r="A37" s="137" t="s">
        <v>88</v>
      </c>
      <c r="B37" s="151"/>
      <c r="C37" s="151"/>
    </row>
    <row r="38" ht="18.75" customHeight="1">
      <c r="B38" s="92" t="s">
        <v>223</v>
      </c>
    </row>
    <row r="40" ht="15" customHeight="1">
      <c r="A40" s="137" t="s">
        <v>253</v>
      </c>
    </row>
    <row r="43" spans="1:3" ht="15" customHeight="1">
      <c r="A43" s="69" t="s">
        <v>223</v>
      </c>
      <c r="B43" s="69" t="s">
        <v>223</v>
      </c>
      <c r="C43" s="69"/>
    </row>
    <row r="44" spans="1:3" ht="15" customHeight="1">
      <c r="A44" s="69"/>
      <c r="B44" s="92" t="s">
        <v>223</v>
      </c>
      <c r="C44" s="69"/>
    </row>
  </sheetData>
  <sheetProtection/>
  <mergeCells count="3"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52">
      <selection activeCell="B69" sqref="B69"/>
    </sheetView>
  </sheetViews>
  <sheetFormatPr defaultColWidth="9.140625" defaultRowHeight="12.75"/>
  <cols>
    <col min="1" max="1" width="56.00390625" style="38" customWidth="1"/>
    <col min="2" max="2" width="11.8515625" style="38" customWidth="1"/>
    <col min="3" max="3" width="13.140625" style="38" customWidth="1"/>
    <col min="4" max="16384" width="9.140625" style="38" customWidth="1"/>
  </cols>
  <sheetData>
    <row r="1" spans="1:4" ht="15.75">
      <c r="A1" s="69" t="s">
        <v>223</v>
      </c>
      <c r="B1" s="69"/>
      <c r="C1" s="69"/>
      <c r="D1" s="69" t="s">
        <v>223</v>
      </c>
    </row>
    <row r="2" spans="1:4" ht="17.25">
      <c r="A2" s="92" t="s">
        <v>223</v>
      </c>
      <c r="B2" s="69"/>
      <c r="C2" s="92"/>
      <c r="D2" s="92" t="s">
        <v>223</v>
      </c>
    </row>
    <row r="3" ht="9.75" customHeight="1"/>
    <row r="4" spans="1:3" ht="15.75">
      <c r="A4" s="252" t="s">
        <v>249</v>
      </c>
      <c r="B4" s="252"/>
      <c r="C4" s="252"/>
    </row>
    <row r="5" spans="1:4" ht="20.25" customHeight="1">
      <c r="A5" s="237" t="s">
        <v>236</v>
      </c>
      <c r="B5" s="237"/>
      <c r="C5" s="237"/>
      <c r="D5" s="237"/>
    </row>
    <row r="6" ht="16.5" thickBot="1">
      <c r="A6" s="45" t="s">
        <v>89</v>
      </c>
    </row>
    <row r="7" spans="1:3" ht="15.75">
      <c r="A7" s="35"/>
      <c r="B7" s="225">
        <v>40268</v>
      </c>
      <c r="C7" s="225">
        <v>39903</v>
      </c>
    </row>
    <row r="8" spans="1:3" ht="12" customHeight="1">
      <c r="A8" s="41"/>
      <c r="B8" s="39" t="s">
        <v>58</v>
      </c>
      <c r="C8" s="39" t="s">
        <v>58</v>
      </c>
    </row>
    <row r="9" spans="1:3" ht="15.75">
      <c r="A9" s="43" t="s">
        <v>90</v>
      </c>
      <c r="B9" s="40" t="s">
        <v>47</v>
      </c>
      <c r="C9" s="40" t="s">
        <v>47</v>
      </c>
    </row>
    <row r="10" spans="1:3" ht="15.75">
      <c r="A10" s="36" t="s">
        <v>156</v>
      </c>
      <c r="B10" s="197">
        <v>0</v>
      </c>
      <c r="C10" s="197">
        <v>0</v>
      </c>
    </row>
    <row r="11" spans="1:3" ht="15.75">
      <c r="A11" s="36" t="s">
        <v>157</v>
      </c>
      <c r="B11" s="200" t="s">
        <v>201</v>
      </c>
      <c r="C11" s="200" t="s">
        <v>201</v>
      </c>
    </row>
    <row r="12" spans="1:3" ht="15.75">
      <c r="A12" s="46" t="s">
        <v>91</v>
      </c>
      <c r="B12" s="198"/>
      <c r="C12" s="198">
        <v>25</v>
      </c>
    </row>
    <row r="13" spans="1:3" ht="15.75">
      <c r="A13" s="36" t="s">
        <v>92</v>
      </c>
      <c r="B13" s="200">
        <v>0</v>
      </c>
      <c r="C13" s="197">
        <f>-C13</f>
        <v>0</v>
      </c>
    </row>
    <row r="14" spans="1:3" ht="15.75">
      <c r="A14" s="41" t="s">
        <v>93</v>
      </c>
      <c r="B14" s="199" t="s">
        <v>223</v>
      </c>
      <c r="C14" s="199">
        <v>0</v>
      </c>
    </row>
    <row r="15" spans="1:3" ht="15.75">
      <c r="A15" s="41" t="s">
        <v>158</v>
      </c>
      <c r="B15" s="185" t="s">
        <v>201</v>
      </c>
      <c r="C15" s="185" t="s">
        <v>201</v>
      </c>
    </row>
    <row r="16" spans="1:3" ht="15.75">
      <c r="A16" s="42" t="s">
        <v>48</v>
      </c>
      <c r="B16" s="50">
        <f>SUM(B10:B15)</f>
        <v>0</v>
      </c>
      <c r="C16" s="50">
        <f>C10+C12+C14</f>
        <v>25</v>
      </c>
    </row>
    <row r="17" spans="1:3" s="154" customFormat="1" ht="13.5" customHeight="1">
      <c r="A17" s="152"/>
      <c r="B17" s="153"/>
      <c r="C17" s="153"/>
    </row>
    <row r="18" ht="12" customHeight="1"/>
    <row r="19" ht="16.5" thickBot="1">
      <c r="A19" s="45" t="s">
        <v>94</v>
      </c>
    </row>
    <row r="20" spans="2:3" ht="15.75">
      <c r="B20" s="225">
        <v>40268</v>
      </c>
      <c r="C20" s="225">
        <v>39903</v>
      </c>
    </row>
    <row r="21" spans="1:3" ht="15.75">
      <c r="A21" s="39" t="s">
        <v>95</v>
      </c>
      <c r="B21" s="39" t="s">
        <v>58</v>
      </c>
      <c r="C21" s="39" t="s">
        <v>58</v>
      </c>
    </row>
    <row r="22" spans="1:3" ht="9.75" customHeight="1">
      <c r="A22" s="43"/>
      <c r="B22" s="40" t="s">
        <v>47</v>
      </c>
      <c r="C22" s="40" t="s">
        <v>47</v>
      </c>
    </row>
    <row r="23" spans="1:3" ht="15.75">
      <c r="A23" s="47" t="s">
        <v>96</v>
      </c>
      <c r="B23" s="197">
        <v>0</v>
      </c>
      <c r="C23" s="197">
        <v>3</v>
      </c>
    </row>
    <row r="24" spans="1:3" ht="15.75">
      <c r="A24" s="47" t="s">
        <v>97</v>
      </c>
      <c r="B24" s="198">
        <v>0</v>
      </c>
      <c r="C24" s="198">
        <v>5</v>
      </c>
    </row>
    <row r="25" spans="1:3" ht="15.75">
      <c r="A25" s="47" t="s">
        <v>98</v>
      </c>
      <c r="B25" s="197">
        <v>6</v>
      </c>
      <c r="C25" s="197">
        <v>2</v>
      </c>
    </row>
    <row r="26" spans="1:3" ht="15.75">
      <c r="A26" s="47" t="s">
        <v>217</v>
      </c>
      <c r="B26" s="199">
        <v>3</v>
      </c>
      <c r="C26" s="199">
        <v>2</v>
      </c>
    </row>
    <row r="27" spans="1:3" ht="15.75">
      <c r="A27" s="47" t="s">
        <v>99</v>
      </c>
      <c r="B27" s="201" t="s">
        <v>223</v>
      </c>
      <c r="C27" s="202">
        <v>0</v>
      </c>
    </row>
    <row r="28" spans="1:3" ht="15.75">
      <c r="A28" s="51" t="s">
        <v>48</v>
      </c>
      <c r="B28" s="52">
        <f>SUM(B23:B27)</f>
        <v>9</v>
      </c>
      <c r="C28" s="52">
        <f>SUM(C23:C27)</f>
        <v>12</v>
      </c>
    </row>
    <row r="30" ht="16.5" thickBot="1">
      <c r="A30" s="45" t="s">
        <v>100</v>
      </c>
    </row>
    <row r="31" spans="2:3" ht="15.75">
      <c r="B31" s="225">
        <v>40268</v>
      </c>
      <c r="C31" s="225">
        <v>39903</v>
      </c>
    </row>
    <row r="32" spans="1:3" ht="15.75">
      <c r="A32" s="39" t="s">
        <v>95</v>
      </c>
      <c r="B32" s="39" t="s">
        <v>58</v>
      </c>
      <c r="C32" s="39" t="s">
        <v>58</v>
      </c>
    </row>
    <row r="33" spans="1:3" ht="12" customHeight="1">
      <c r="A33" s="43"/>
      <c r="B33" s="40" t="s">
        <v>47</v>
      </c>
      <c r="C33" s="40" t="s">
        <v>47</v>
      </c>
    </row>
    <row r="34" spans="1:3" ht="15.75">
      <c r="A34" s="47" t="s">
        <v>101</v>
      </c>
      <c r="B34" s="48" t="s">
        <v>201</v>
      </c>
      <c r="C34" s="48">
        <f>-C34</f>
        <v>0</v>
      </c>
    </row>
    <row r="35" spans="1:3" ht="31.5">
      <c r="A35" s="47" t="s">
        <v>102</v>
      </c>
      <c r="B35" s="202" t="s">
        <v>223</v>
      </c>
      <c r="C35" s="202" t="s">
        <v>201</v>
      </c>
    </row>
    <row r="36" spans="1:3" ht="15.75">
      <c r="A36" s="51" t="s">
        <v>48</v>
      </c>
      <c r="B36" s="52">
        <f>SUM(B34:B35)</f>
        <v>0</v>
      </c>
      <c r="C36" s="52" t="s">
        <v>201</v>
      </c>
    </row>
    <row r="38" ht="16.5" thickBot="1">
      <c r="A38" s="49" t="s">
        <v>103</v>
      </c>
    </row>
    <row r="39" spans="2:3" ht="15.75">
      <c r="B39" s="225">
        <v>40268</v>
      </c>
      <c r="C39" s="225">
        <v>39903</v>
      </c>
    </row>
    <row r="40" spans="1:3" ht="15.75">
      <c r="A40" s="39" t="s">
        <v>82</v>
      </c>
      <c r="B40" s="39" t="s">
        <v>58</v>
      </c>
      <c r="C40" s="39" t="s">
        <v>58</v>
      </c>
    </row>
    <row r="41" spans="1:3" ht="12.75" customHeight="1">
      <c r="A41" s="43"/>
      <c r="B41" s="40" t="s">
        <v>47</v>
      </c>
      <c r="C41" s="40" t="s">
        <v>47</v>
      </c>
    </row>
    <row r="42" spans="1:3" ht="15.75">
      <c r="A42" s="47" t="s">
        <v>104</v>
      </c>
      <c r="B42" s="202" t="s">
        <v>223</v>
      </c>
      <c r="C42" s="202" t="s">
        <v>223</v>
      </c>
    </row>
    <row r="43" spans="1:3" ht="15.75">
      <c r="A43" s="47" t="s">
        <v>105</v>
      </c>
      <c r="B43" s="202">
        <v>0</v>
      </c>
      <c r="C43" s="202">
        <v>0</v>
      </c>
    </row>
    <row r="44" spans="1:3" ht="15.75">
      <c r="A44" s="51" t="s">
        <v>106</v>
      </c>
      <c r="B44" s="52">
        <f>SUM(B42:B43)</f>
        <v>0</v>
      </c>
      <c r="C44" s="52">
        <f>SUM(C42:C43)</f>
        <v>0</v>
      </c>
    </row>
    <row r="46" ht="16.5" thickBot="1">
      <c r="A46" s="49" t="s">
        <v>107</v>
      </c>
    </row>
    <row r="47" spans="2:3" ht="15.75">
      <c r="B47" s="225">
        <v>40268</v>
      </c>
      <c r="C47" s="225">
        <v>39903</v>
      </c>
    </row>
    <row r="48" spans="1:3" ht="15.75">
      <c r="A48" s="39" t="s">
        <v>108</v>
      </c>
      <c r="B48" s="39" t="s">
        <v>58</v>
      </c>
      <c r="C48" s="39" t="s">
        <v>58</v>
      </c>
    </row>
    <row r="49" spans="1:3" ht="11.25" customHeight="1">
      <c r="A49" s="43"/>
      <c r="B49" s="40" t="s">
        <v>47</v>
      </c>
      <c r="C49" s="40" t="s">
        <v>47</v>
      </c>
    </row>
    <row r="50" spans="1:3" ht="15.75">
      <c r="A50" s="47" t="s">
        <v>109</v>
      </c>
      <c r="B50" s="202">
        <v>0</v>
      </c>
      <c r="C50" s="202">
        <v>0</v>
      </c>
    </row>
    <row r="51" spans="1:3" ht="15.75">
      <c r="A51" s="47" t="s">
        <v>110</v>
      </c>
      <c r="B51" s="202">
        <v>0</v>
      </c>
      <c r="C51" s="202">
        <v>0</v>
      </c>
    </row>
    <row r="52" spans="1:3" ht="15.75">
      <c r="A52" s="51" t="s">
        <v>106</v>
      </c>
      <c r="B52" s="52">
        <f>B50-B51</f>
        <v>0</v>
      </c>
      <c r="C52" s="52">
        <f>C50-C51</f>
        <v>0</v>
      </c>
    </row>
    <row r="54" ht="16.5" thickBot="1">
      <c r="A54" s="49" t="s">
        <v>111</v>
      </c>
    </row>
    <row r="55" spans="2:3" ht="15.75">
      <c r="B55" s="225">
        <v>40268</v>
      </c>
      <c r="C55" s="225">
        <v>39903</v>
      </c>
    </row>
    <row r="56" spans="1:3" ht="15.75">
      <c r="A56" s="39" t="s">
        <v>112</v>
      </c>
      <c r="B56" s="39" t="s">
        <v>58</v>
      </c>
      <c r="C56" s="39" t="s">
        <v>58</v>
      </c>
    </row>
    <row r="57" spans="1:3" ht="10.5" customHeight="1">
      <c r="A57" s="43"/>
      <c r="B57" s="40" t="s">
        <v>47</v>
      </c>
      <c r="C57" s="40" t="s">
        <v>47</v>
      </c>
    </row>
    <row r="58" spans="1:3" ht="15.75">
      <c r="A58" s="47" t="s">
        <v>113</v>
      </c>
      <c r="B58" s="48" t="s">
        <v>201</v>
      </c>
      <c r="C58" s="48" t="s">
        <v>201</v>
      </c>
    </row>
    <row r="59" spans="1:3" ht="15.75">
      <c r="A59" s="47" t="s">
        <v>114</v>
      </c>
      <c r="B59" s="202" t="s">
        <v>223</v>
      </c>
      <c r="C59" s="202">
        <v>0</v>
      </c>
    </row>
    <row r="60" spans="1:3" ht="15.75">
      <c r="A60" s="51" t="s">
        <v>106</v>
      </c>
      <c r="B60" s="52">
        <f>-SUM(B58:B59)</f>
        <v>0</v>
      </c>
      <c r="C60" s="52">
        <f>-SUM(C58:C59)</f>
        <v>0</v>
      </c>
    </row>
    <row r="61" spans="1:3" ht="15.75">
      <c r="A61" s="155"/>
      <c r="B61" s="156"/>
      <c r="C61" s="156"/>
    </row>
    <row r="62" spans="1:3" s="154" customFormat="1" ht="15.75">
      <c r="A62" s="157"/>
      <c r="B62" s="158"/>
      <c r="C62" s="158"/>
    </row>
    <row r="64" spans="1:2" ht="15.75">
      <c r="A64" s="69" t="s">
        <v>200</v>
      </c>
      <c r="B64" s="137" t="s">
        <v>88</v>
      </c>
    </row>
    <row r="65" spans="1:3" ht="18">
      <c r="A65" s="37" t="s">
        <v>223</v>
      </c>
      <c r="B65" s="37" t="s">
        <v>223</v>
      </c>
      <c r="C65" s="38" t="s">
        <v>223</v>
      </c>
    </row>
    <row r="67" ht="15.75">
      <c r="A67" s="38" t="s">
        <v>254</v>
      </c>
    </row>
    <row r="70" ht="15.75">
      <c r="A70" s="69" t="s">
        <v>223</v>
      </c>
    </row>
    <row r="71" ht="18">
      <c r="A71" s="37" t="s">
        <v>223</v>
      </c>
    </row>
  </sheetData>
  <sheetProtection/>
  <mergeCells count="2">
    <mergeCell ref="A4:C4"/>
    <mergeCell ref="A5:D5"/>
  </mergeCells>
  <printOptions/>
  <pageMargins left="0.75" right="0.75" top="0.6" bottom="0.7" header="0.5" footer="0.5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5">
      <selection activeCell="C34" sqref="C34"/>
    </sheetView>
  </sheetViews>
  <sheetFormatPr defaultColWidth="9.140625" defaultRowHeight="12.75"/>
  <cols>
    <col min="1" max="1" width="53.140625" style="69" customWidth="1"/>
    <col min="2" max="2" width="8.421875" style="69" customWidth="1"/>
    <col min="3" max="4" width="12.28125" style="91" customWidth="1"/>
    <col min="5" max="16384" width="9.140625" style="69" customWidth="1"/>
  </cols>
  <sheetData>
    <row r="1" spans="1:4" ht="15">
      <c r="A1" s="69" t="s">
        <v>223</v>
      </c>
      <c r="C1" s="69"/>
      <c r="D1" s="69" t="s">
        <v>223</v>
      </c>
    </row>
    <row r="2" spans="1:4" ht="17.25">
      <c r="A2" s="92" t="s">
        <v>223</v>
      </c>
      <c r="C2" s="92"/>
      <c r="D2" s="92" t="s">
        <v>223</v>
      </c>
    </row>
    <row r="3" ht="5.25" customHeight="1"/>
    <row r="4" spans="1:4" ht="15">
      <c r="A4" s="255" t="s">
        <v>243</v>
      </c>
      <c r="B4" s="255"/>
      <c r="C4" s="255"/>
      <c r="D4" s="255"/>
    </row>
    <row r="5" spans="1:4" ht="15">
      <c r="A5" s="237" t="s">
        <v>236</v>
      </c>
      <c r="B5" s="237"/>
      <c r="C5" s="237"/>
      <c r="D5" s="237"/>
    </row>
    <row r="6" spans="1:4" ht="15">
      <c r="A6" s="255" t="s">
        <v>255</v>
      </c>
      <c r="B6" s="255"/>
      <c r="C6" s="255"/>
      <c r="D6" s="255"/>
    </row>
    <row r="7" spans="1:4" ht="15">
      <c r="A7" s="70" t="s">
        <v>223</v>
      </c>
      <c r="C7" s="71"/>
      <c r="D7" s="71" t="s">
        <v>0</v>
      </c>
    </row>
    <row r="8" spans="1:4" ht="15.75">
      <c r="A8" s="72" t="s">
        <v>159</v>
      </c>
      <c r="B8" s="72"/>
      <c r="C8" s="228">
        <v>40268</v>
      </c>
      <c r="D8" s="228">
        <v>39903</v>
      </c>
    </row>
    <row r="9" spans="1:4" ht="15">
      <c r="A9" s="73" t="s">
        <v>2</v>
      </c>
      <c r="B9" s="74" t="s">
        <v>3</v>
      </c>
      <c r="C9" s="75" t="s">
        <v>160</v>
      </c>
      <c r="D9" s="75" t="s">
        <v>160</v>
      </c>
    </row>
    <row r="10" spans="1:4" ht="18" customHeight="1">
      <c r="A10" s="256" t="s">
        <v>161</v>
      </c>
      <c r="B10" s="257"/>
      <c r="C10" s="257"/>
      <c r="D10" s="258"/>
    </row>
    <row r="11" spans="1:4" ht="15">
      <c r="A11" s="76" t="s">
        <v>162</v>
      </c>
      <c r="B11" s="77" t="s">
        <v>5</v>
      </c>
      <c r="C11" s="203" t="s">
        <v>223</v>
      </c>
      <c r="D11" s="203">
        <v>0</v>
      </c>
    </row>
    <row r="12" spans="1:4" ht="15">
      <c r="A12" s="76" t="s">
        <v>163</v>
      </c>
      <c r="B12" s="77" t="s">
        <v>6</v>
      </c>
      <c r="C12" s="203">
        <v>0</v>
      </c>
      <c r="D12" s="203">
        <v>-10</v>
      </c>
    </row>
    <row r="13" spans="1:4" ht="15">
      <c r="A13" s="78" t="s">
        <v>164</v>
      </c>
      <c r="B13" s="79"/>
      <c r="C13" s="80">
        <f>SUM(C11:C12)</f>
        <v>0</v>
      </c>
      <c r="D13" s="80">
        <f>SUM(D11:D12)</f>
        <v>-10</v>
      </c>
    </row>
    <row r="14" spans="1:4" ht="15">
      <c r="A14" s="76" t="s">
        <v>207</v>
      </c>
      <c r="B14" s="77" t="s">
        <v>9</v>
      </c>
      <c r="C14" s="81" t="s">
        <v>223</v>
      </c>
      <c r="D14" s="81">
        <v>0</v>
      </c>
    </row>
    <row r="15" spans="1:4" ht="15">
      <c r="A15" s="76" t="s">
        <v>187</v>
      </c>
      <c r="B15" s="77"/>
      <c r="C15" s="81"/>
      <c r="D15" s="81">
        <v>0</v>
      </c>
    </row>
    <row r="16" spans="1:4" ht="30">
      <c r="A16" s="76" t="s">
        <v>206</v>
      </c>
      <c r="B16" s="77"/>
      <c r="C16" s="81" t="s">
        <v>223</v>
      </c>
      <c r="D16" s="81">
        <v>0</v>
      </c>
    </row>
    <row r="17" spans="1:4" ht="15">
      <c r="A17" s="76" t="s">
        <v>220</v>
      </c>
      <c r="B17" s="77" t="s">
        <v>11</v>
      </c>
      <c r="C17" s="81" t="s">
        <v>223</v>
      </c>
      <c r="D17" s="81" t="s">
        <v>223</v>
      </c>
    </row>
    <row r="18" spans="1:4" ht="15">
      <c r="A18" s="78" t="s">
        <v>165</v>
      </c>
      <c r="B18" s="79"/>
      <c r="C18" s="80">
        <f>SUM(C13:C17)</f>
        <v>0</v>
      </c>
      <c r="D18" s="80">
        <v>-10</v>
      </c>
    </row>
    <row r="19" spans="1:4" ht="15">
      <c r="A19" s="76" t="s">
        <v>166</v>
      </c>
      <c r="B19" s="77"/>
      <c r="C19" s="204"/>
      <c r="D19" s="203"/>
    </row>
    <row r="20" spans="1:4" ht="15">
      <c r="A20" s="76" t="s">
        <v>231</v>
      </c>
      <c r="B20" s="77" t="s">
        <v>13</v>
      </c>
      <c r="C20" s="203" t="s">
        <v>223</v>
      </c>
      <c r="D20" s="203">
        <v>0</v>
      </c>
    </row>
    <row r="21" spans="1:4" ht="15">
      <c r="A21" s="76" t="s">
        <v>167</v>
      </c>
      <c r="B21" s="77"/>
      <c r="C21" s="203" t="s">
        <v>223</v>
      </c>
      <c r="D21" s="203"/>
    </row>
    <row r="22" spans="1:4" ht="15">
      <c r="A22" s="82" t="s">
        <v>168</v>
      </c>
      <c r="B22" s="83"/>
      <c r="C22" s="84">
        <f>SUM(C18:C21)</f>
        <v>0</v>
      </c>
      <c r="D22" s="84">
        <f>SUM(D18:D21)</f>
        <v>-10</v>
      </c>
    </row>
    <row r="23" spans="1:4" ht="15">
      <c r="A23" s="253" t="s">
        <v>169</v>
      </c>
      <c r="B23" s="253"/>
      <c r="C23" s="253"/>
      <c r="D23" s="253"/>
    </row>
    <row r="24" spans="1:4" ht="60">
      <c r="A24" s="76" t="s">
        <v>170</v>
      </c>
      <c r="B24" s="77"/>
      <c r="C24" s="188" t="s">
        <v>201</v>
      </c>
      <c r="D24" s="203">
        <f>-E24</f>
        <v>0</v>
      </c>
    </row>
    <row r="25" spans="1:4" ht="30">
      <c r="A25" s="76" t="s">
        <v>221</v>
      </c>
      <c r="B25" s="77"/>
      <c r="C25" s="188" t="s">
        <v>223</v>
      </c>
      <c r="D25" s="203" t="s">
        <v>223</v>
      </c>
    </row>
    <row r="26" spans="1:4" ht="17.25">
      <c r="A26" s="82" t="s">
        <v>171</v>
      </c>
      <c r="B26" s="85"/>
      <c r="C26" s="86">
        <f>SUM(C24:C25)</f>
        <v>0</v>
      </c>
      <c r="D26" s="86">
        <f>SUM(D24:D25)</f>
        <v>0</v>
      </c>
    </row>
    <row r="27" spans="1:4" ht="15">
      <c r="A27" s="254" t="s">
        <v>172</v>
      </c>
      <c r="B27" s="254"/>
      <c r="C27" s="254"/>
      <c r="D27" s="254"/>
    </row>
    <row r="28" spans="1:4" ht="15">
      <c r="A28" s="217" t="s">
        <v>232</v>
      </c>
      <c r="B28" s="216" t="s">
        <v>15</v>
      </c>
      <c r="C28" s="209"/>
      <c r="D28" s="218">
        <v>0</v>
      </c>
    </row>
    <row r="29" spans="1:4" ht="15">
      <c r="A29" s="217" t="s">
        <v>233</v>
      </c>
      <c r="B29" s="209"/>
      <c r="C29" s="209"/>
      <c r="D29" s="219">
        <v>0</v>
      </c>
    </row>
    <row r="30" spans="1:4" ht="15">
      <c r="A30" s="76" t="s">
        <v>234</v>
      </c>
      <c r="B30" s="77" t="s">
        <v>223</v>
      </c>
      <c r="C30" s="81"/>
      <c r="D30" s="81">
        <v>0</v>
      </c>
    </row>
    <row r="31" spans="1:4" ht="17.25">
      <c r="A31" s="82" t="s">
        <v>173</v>
      </c>
      <c r="B31" s="85"/>
      <c r="C31" s="86">
        <f>SUM(C30:C30)</f>
        <v>0</v>
      </c>
      <c r="D31" s="86">
        <f>SUM(D28:D30)</f>
        <v>0</v>
      </c>
    </row>
    <row r="32" spans="1:4" ht="45">
      <c r="A32" s="67" t="s">
        <v>174</v>
      </c>
      <c r="B32" s="87"/>
      <c r="C32" s="88">
        <f>C31+C26+C22</f>
        <v>0</v>
      </c>
      <c r="D32" s="88">
        <f>D31+D26+D22</f>
        <v>-10</v>
      </c>
    </row>
    <row r="33" spans="1:4" ht="30">
      <c r="A33" s="68" t="s">
        <v>175</v>
      </c>
      <c r="B33" s="89"/>
      <c r="C33" s="90">
        <v>124</v>
      </c>
      <c r="D33" s="90">
        <v>261</v>
      </c>
    </row>
    <row r="34" spans="1:4" ht="30">
      <c r="A34" s="68" t="s">
        <v>176</v>
      </c>
      <c r="B34" s="89"/>
      <c r="C34" s="90">
        <v>124</v>
      </c>
      <c r="D34" s="90">
        <f>D33+D32</f>
        <v>251</v>
      </c>
    </row>
    <row r="35" ht="8.25" customHeight="1"/>
    <row r="36" ht="15">
      <c r="A36" s="69" t="s">
        <v>253</v>
      </c>
    </row>
    <row r="37" ht="8.25" customHeight="1"/>
    <row r="38" spans="1:2" ht="15">
      <c r="A38" s="69" t="s">
        <v>200</v>
      </c>
      <c r="B38" s="69" t="s">
        <v>43</v>
      </c>
    </row>
    <row r="39" ht="17.25">
      <c r="B39" s="92" t="s">
        <v>223</v>
      </c>
    </row>
    <row r="40" ht="8.25" customHeight="1"/>
    <row r="41" spans="1:2" ht="15">
      <c r="A41" s="69" t="s">
        <v>44</v>
      </c>
      <c r="B41" s="69" t="s">
        <v>43</v>
      </c>
    </row>
    <row r="42" ht="17.25">
      <c r="B42" s="92" t="s">
        <v>223</v>
      </c>
    </row>
    <row r="43" ht="6" customHeight="1"/>
    <row r="44" spans="1:3" ht="15">
      <c r="A44" s="69" t="s">
        <v>223</v>
      </c>
      <c r="B44" s="69" t="s">
        <v>223</v>
      </c>
      <c r="C44" s="69"/>
    </row>
    <row r="45" spans="2:3" ht="17.25">
      <c r="B45" s="92" t="s">
        <v>223</v>
      </c>
      <c r="C45" s="69"/>
    </row>
  </sheetData>
  <sheetProtection/>
  <mergeCells count="6">
    <mergeCell ref="A23:D23"/>
    <mergeCell ref="A27:D27"/>
    <mergeCell ref="A4:D4"/>
    <mergeCell ref="A5:D5"/>
    <mergeCell ref="A6:D6"/>
    <mergeCell ref="A10:D10"/>
  </mergeCells>
  <printOptions/>
  <pageMargins left="0.75" right="0.75" top="0.74" bottom="0.35" header="0.28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46">
      <selection activeCell="A5" sqref="A5"/>
    </sheetView>
  </sheetViews>
  <sheetFormatPr defaultColWidth="9.140625" defaultRowHeight="12.75"/>
  <cols>
    <col min="1" max="1" width="55.28125" style="159" customWidth="1"/>
    <col min="2" max="2" width="13.7109375" style="161" customWidth="1"/>
    <col min="3" max="3" width="14.421875" style="161" customWidth="1"/>
    <col min="4" max="16384" width="9.140625" style="159" customWidth="1"/>
  </cols>
  <sheetData>
    <row r="1" spans="1:3" ht="15">
      <c r="A1" s="69" t="s">
        <v>223</v>
      </c>
      <c r="B1" s="69"/>
      <c r="C1" s="69" t="s">
        <v>223</v>
      </c>
    </row>
    <row r="2" spans="1:4" ht="15">
      <c r="A2" s="255" t="s">
        <v>248</v>
      </c>
      <c r="B2" s="255"/>
      <c r="C2" s="255"/>
      <c r="D2" s="255"/>
    </row>
    <row r="3" spans="1:4" ht="14.25" customHeight="1">
      <c r="A3" s="237" t="s">
        <v>236</v>
      </c>
      <c r="B3" s="237"/>
      <c r="C3" s="237"/>
      <c r="D3" s="237"/>
    </row>
    <row r="4" spans="1:4" ht="12.75" customHeight="1">
      <c r="A4" s="255" t="s">
        <v>252</v>
      </c>
      <c r="B4" s="255"/>
      <c r="C4" s="255"/>
      <c r="D4" s="255"/>
    </row>
    <row r="5" ht="15">
      <c r="A5" s="160" t="s">
        <v>182</v>
      </c>
    </row>
    <row r="6" spans="2:3" ht="15.75">
      <c r="B6" s="225">
        <v>40268</v>
      </c>
      <c r="C6" s="225">
        <v>39903</v>
      </c>
    </row>
    <row r="7" spans="1:3" ht="15">
      <c r="A7" s="162" t="s">
        <v>183</v>
      </c>
      <c r="B7" s="163" t="s">
        <v>58</v>
      </c>
      <c r="C7" s="163" t="s">
        <v>58</v>
      </c>
    </row>
    <row r="8" spans="1:3" ht="15">
      <c r="A8" s="164"/>
      <c r="B8" s="165" t="s">
        <v>47</v>
      </c>
      <c r="C8" s="165" t="s">
        <v>47</v>
      </c>
    </row>
    <row r="9" spans="1:3" ht="15">
      <c r="A9" s="166" t="s">
        <v>184</v>
      </c>
      <c r="B9" s="205" t="s">
        <v>223</v>
      </c>
      <c r="C9" s="205">
        <v>0</v>
      </c>
    </row>
    <row r="10" spans="1:3" ht="15">
      <c r="A10" s="167" t="s">
        <v>48</v>
      </c>
      <c r="B10" s="168">
        <f>SUM(B9:B9)</f>
        <v>0</v>
      </c>
      <c r="C10" s="168">
        <f>SUM(C9)</f>
        <v>0</v>
      </c>
    </row>
    <row r="11" spans="1:3" s="179" customFormat="1" ht="15">
      <c r="A11" s="177"/>
      <c r="B11" s="178"/>
      <c r="C11" s="178"/>
    </row>
    <row r="13" ht="15">
      <c r="A13" s="160" t="s">
        <v>185</v>
      </c>
    </row>
    <row r="14" spans="2:3" ht="15.75">
      <c r="B14" s="225">
        <v>40268</v>
      </c>
      <c r="C14" s="225">
        <v>39903</v>
      </c>
    </row>
    <row r="15" spans="1:3" ht="15">
      <c r="A15" s="162" t="s">
        <v>183</v>
      </c>
      <c r="B15" s="163" t="s">
        <v>58</v>
      </c>
      <c r="C15" s="163" t="s">
        <v>58</v>
      </c>
    </row>
    <row r="16" spans="1:3" ht="15">
      <c r="A16" s="164"/>
      <c r="B16" s="165" t="s">
        <v>47</v>
      </c>
      <c r="C16" s="165" t="s">
        <v>47</v>
      </c>
    </row>
    <row r="17" spans="1:3" ht="15">
      <c r="A17" s="169" t="s">
        <v>186</v>
      </c>
      <c r="B17" s="205">
        <v>0</v>
      </c>
      <c r="C17" s="205">
        <v>8</v>
      </c>
    </row>
    <row r="18" spans="1:3" ht="15">
      <c r="A18" s="169" t="s">
        <v>187</v>
      </c>
      <c r="B18" s="205">
        <v>0</v>
      </c>
      <c r="C18" s="205">
        <v>2</v>
      </c>
    </row>
    <row r="19" spans="1:3" ht="15">
      <c r="A19" s="167" t="s">
        <v>48</v>
      </c>
      <c r="B19" s="168">
        <f>SUM(B17:B18)</f>
        <v>0</v>
      </c>
      <c r="C19" s="168">
        <f>SUM(C17:C18)</f>
        <v>10</v>
      </c>
    </row>
    <row r="20" spans="1:3" s="179" customFormat="1" ht="15">
      <c r="A20" s="177"/>
      <c r="B20" s="178"/>
      <c r="C20" s="178"/>
    </row>
    <row r="21" ht="6.75" customHeight="1"/>
    <row r="22" ht="15">
      <c r="A22" s="160" t="s">
        <v>188</v>
      </c>
    </row>
    <row r="23" spans="2:3" ht="15.75">
      <c r="B23" s="225">
        <v>40268</v>
      </c>
      <c r="C23" s="225">
        <v>39903</v>
      </c>
    </row>
    <row r="24" spans="1:3" ht="15">
      <c r="A24" s="162" t="s">
        <v>183</v>
      </c>
      <c r="B24" s="163" t="s">
        <v>58</v>
      </c>
      <c r="C24" s="163" t="s">
        <v>58</v>
      </c>
    </row>
    <row r="25" spans="1:3" ht="15">
      <c r="A25" s="164"/>
      <c r="B25" s="165" t="s">
        <v>47</v>
      </c>
      <c r="C25" s="165" t="s">
        <v>47</v>
      </c>
    </row>
    <row r="26" spans="1:3" ht="15">
      <c r="A26" s="169" t="s">
        <v>189</v>
      </c>
      <c r="B26" s="206" t="s">
        <v>223</v>
      </c>
      <c r="C26" s="206">
        <v>0</v>
      </c>
    </row>
    <row r="27" spans="1:3" ht="30">
      <c r="A27" s="76" t="s">
        <v>206</v>
      </c>
      <c r="B27" s="207" t="s">
        <v>223</v>
      </c>
      <c r="C27" s="206" t="s">
        <v>223</v>
      </c>
    </row>
    <row r="28" spans="1:3" ht="15">
      <c r="A28" s="167" t="s">
        <v>48</v>
      </c>
      <c r="B28" s="168">
        <f>SUM(B26:B27)</f>
        <v>0</v>
      </c>
      <c r="C28" s="168">
        <f>SUM(C26:C27)</f>
        <v>0</v>
      </c>
    </row>
    <row r="29" spans="1:3" s="179" customFormat="1" ht="15">
      <c r="A29" s="177"/>
      <c r="B29" s="178"/>
      <c r="C29" s="178"/>
    </row>
    <row r="30" ht="7.5" customHeight="1"/>
    <row r="31" ht="15.75" thickBot="1">
      <c r="A31" s="171" t="s">
        <v>190</v>
      </c>
    </row>
    <row r="32" spans="2:3" ht="15.75">
      <c r="B32" s="225">
        <v>40268</v>
      </c>
      <c r="C32" s="225">
        <v>39903</v>
      </c>
    </row>
    <row r="33" spans="1:3" ht="15">
      <c r="A33" s="162" t="s">
        <v>183</v>
      </c>
      <c r="B33" s="163" t="s">
        <v>58</v>
      </c>
      <c r="C33" s="163" t="s">
        <v>58</v>
      </c>
    </row>
    <row r="34" spans="1:3" ht="15">
      <c r="A34" s="164"/>
      <c r="B34" s="165" t="s">
        <v>47</v>
      </c>
      <c r="C34" s="165" t="s">
        <v>47</v>
      </c>
    </row>
    <row r="35" spans="1:3" ht="15">
      <c r="A35" s="172" t="s">
        <v>222</v>
      </c>
      <c r="B35" s="207" t="s">
        <v>223</v>
      </c>
      <c r="C35" s="206" t="s">
        <v>223</v>
      </c>
    </row>
    <row r="36" spans="1:3" ht="15">
      <c r="A36" s="167" t="s">
        <v>48</v>
      </c>
      <c r="B36" s="168">
        <f>SUM(B35)</f>
        <v>0</v>
      </c>
      <c r="C36" s="168">
        <f>SUM(C35)</f>
        <v>0</v>
      </c>
    </row>
    <row r="37" spans="1:3" s="179" customFormat="1" ht="15">
      <c r="A37" s="177"/>
      <c r="B37" s="178"/>
      <c r="C37" s="178"/>
    </row>
    <row r="38" spans="1:2" ht="8.25" customHeight="1">
      <c r="A38" s="173"/>
      <c r="B38" s="174"/>
    </row>
    <row r="39" ht="15.75" thickBot="1">
      <c r="A39" s="171" t="s">
        <v>191</v>
      </c>
    </row>
    <row r="40" spans="2:3" ht="15.75">
      <c r="B40" s="225">
        <v>40268</v>
      </c>
      <c r="C40" s="225">
        <v>39903</v>
      </c>
    </row>
    <row r="41" spans="1:3" ht="15">
      <c r="A41" s="162" t="s">
        <v>183</v>
      </c>
      <c r="B41" s="163" t="s">
        <v>58</v>
      </c>
      <c r="C41" s="163" t="s">
        <v>58</v>
      </c>
    </row>
    <row r="42" spans="1:3" ht="15">
      <c r="A42" s="175"/>
      <c r="B42" s="165" t="s">
        <v>47</v>
      </c>
      <c r="C42" s="165" t="s">
        <v>47</v>
      </c>
    </row>
    <row r="43" spans="1:3" ht="15">
      <c r="A43" s="172" t="s">
        <v>192</v>
      </c>
      <c r="B43" s="206" t="s">
        <v>223</v>
      </c>
      <c r="C43" s="206">
        <v>0</v>
      </c>
    </row>
    <row r="44" spans="1:3" ht="15">
      <c r="A44" s="172" t="s">
        <v>193</v>
      </c>
      <c r="B44" s="207" t="s">
        <v>223</v>
      </c>
      <c r="C44" s="206" t="s">
        <v>223</v>
      </c>
    </row>
    <row r="45" spans="1:3" ht="15">
      <c r="A45" s="167" t="s">
        <v>48</v>
      </c>
      <c r="B45" s="168">
        <f>SUM(B43:B44)</f>
        <v>0</v>
      </c>
      <c r="C45" s="168">
        <f>SUM(C43:C44)</f>
        <v>0</v>
      </c>
    </row>
    <row r="46" spans="1:3" s="179" customFormat="1" ht="15">
      <c r="A46" s="177"/>
      <c r="B46" s="178"/>
      <c r="C46" s="178"/>
    </row>
    <row r="47" ht="4.5" customHeight="1"/>
    <row r="48" ht="15">
      <c r="A48" s="160" t="s">
        <v>194</v>
      </c>
    </row>
    <row r="49" spans="1:3" ht="15.75">
      <c r="A49" s="176"/>
      <c r="B49" s="225">
        <v>40268</v>
      </c>
      <c r="C49" s="225">
        <v>39903</v>
      </c>
    </row>
    <row r="50" spans="1:3" ht="15">
      <c r="A50" s="162" t="s">
        <v>183</v>
      </c>
      <c r="B50" s="163" t="s">
        <v>58</v>
      </c>
      <c r="C50" s="163" t="s">
        <v>58</v>
      </c>
    </row>
    <row r="51" spans="1:3" ht="15">
      <c r="A51" s="175"/>
      <c r="B51" s="165" t="s">
        <v>47</v>
      </c>
      <c r="C51" s="165" t="s">
        <v>47</v>
      </c>
    </row>
    <row r="52" spans="1:3" ht="15">
      <c r="A52" s="172" t="s">
        <v>195</v>
      </c>
      <c r="B52" s="170"/>
      <c r="C52" s="170"/>
    </row>
    <row r="53" spans="1:3" ht="15">
      <c r="A53" s="172" t="s">
        <v>196</v>
      </c>
      <c r="B53" s="170"/>
      <c r="C53" s="170" t="s">
        <v>223</v>
      </c>
    </row>
    <row r="54" spans="1:3" ht="15">
      <c r="A54" s="172" t="s">
        <v>197</v>
      </c>
      <c r="B54" s="170"/>
      <c r="C54" s="170">
        <v>0</v>
      </c>
    </row>
    <row r="55" spans="1:3" ht="15">
      <c r="A55" s="167" t="s">
        <v>48</v>
      </c>
      <c r="B55" s="168">
        <f>SUM(B52:B54)</f>
        <v>0</v>
      </c>
      <c r="C55" s="168">
        <f>SUM(C52:C54)</f>
        <v>0</v>
      </c>
    </row>
    <row r="56" spans="1:3" s="179" customFormat="1" ht="9" customHeight="1">
      <c r="A56" s="177"/>
      <c r="B56" s="178"/>
      <c r="C56" s="178"/>
    </row>
    <row r="57" spans="1:3" s="179" customFormat="1" ht="15">
      <c r="A57" s="180" t="s">
        <v>253</v>
      </c>
      <c r="B57" s="178"/>
      <c r="C57" s="178"/>
    </row>
    <row r="59" spans="1:3" ht="15">
      <c r="A59" s="69" t="s">
        <v>200</v>
      </c>
      <c r="B59" s="69" t="s">
        <v>43</v>
      </c>
      <c r="C59" s="91"/>
    </row>
    <row r="60" spans="1:3" ht="17.25">
      <c r="A60" s="69"/>
      <c r="B60" s="92" t="s">
        <v>223</v>
      </c>
      <c r="C60" s="91"/>
    </row>
    <row r="61" spans="1:3" ht="15">
      <c r="A61" s="69"/>
      <c r="B61" s="69"/>
      <c r="C61" s="91"/>
    </row>
    <row r="62" spans="1:3" ht="15">
      <c r="A62" s="69" t="s">
        <v>44</v>
      </c>
      <c r="B62" s="69" t="s">
        <v>43</v>
      </c>
      <c r="C62" s="91"/>
    </row>
    <row r="63" spans="1:3" ht="17.25">
      <c r="A63" s="69"/>
      <c r="B63" s="92" t="s">
        <v>223</v>
      </c>
      <c r="C63" s="91"/>
    </row>
    <row r="64" spans="1:3" ht="15">
      <c r="A64" s="69"/>
      <c r="B64" s="69"/>
      <c r="C64" s="91"/>
    </row>
    <row r="65" spans="1:3" ht="15">
      <c r="A65" s="69" t="s">
        <v>223</v>
      </c>
      <c r="B65" s="69" t="s">
        <v>223</v>
      </c>
      <c r="C65" s="69"/>
    </row>
    <row r="66" spans="1:3" ht="17.25">
      <c r="A66" s="69"/>
      <c r="B66" s="92" t="s">
        <v>223</v>
      </c>
      <c r="C66" s="69"/>
    </row>
  </sheetData>
  <sheetProtection/>
  <mergeCells count="3">
    <mergeCell ref="A2:D2"/>
    <mergeCell ref="A3:D3"/>
    <mergeCell ref="A4:D4"/>
  </mergeCells>
  <printOptions/>
  <pageMargins left="0.75" right="0.75" top="0.58" bottom="0.52" header="0.45" footer="0.4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3.7109375" style="26" customWidth="1"/>
    <col min="2" max="2" width="36.7109375" style="26" customWidth="1"/>
    <col min="3" max="12" width="9.140625" style="26" customWidth="1"/>
    <col min="13" max="15" width="9.140625" style="25" customWidth="1"/>
    <col min="16" max="16384" width="9.140625" style="26" customWidth="1"/>
  </cols>
  <sheetData>
    <row r="1" spans="1:11" ht="15">
      <c r="A1" s="69" t="s">
        <v>223</v>
      </c>
      <c r="B1" s="26" t="s">
        <v>223</v>
      </c>
      <c r="K1" s="69" t="s">
        <v>223</v>
      </c>
    </row>
    <row r="2" spans="1:11" ht="17.25">
      <c r="A2" s="92" t="s">
        <v>218</v>
      </c>
      <c r="B2" s="26" t="s">
        <v>223</v>
      </c>
      <c r="K2" s="92" t="s">
        <v>223</v>
      </c>
    </row>
    <row r="3" spans="1:15" s="34" customFormat="1" ht="15.75" customHeight="1">
      <c r="A3" s="259" t="s">
        <v>244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33"/>
      <c r="N3" s="33"/>
      <c r="O3" s="33"/>
    </row>
    <row r="4" spans="1:15" s="34" customFormat="1" ht="15.75" customHeight="1">
      <c r="A4" s="260" t="s">
        <v>237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33"/>
      <c r="N4" s="33"/>
      <c r="O4" s="33"/>
    </row>
    <row r="5" spans="1:15" s="34" customFormat="1" ht="15.75" customHeight="1">
      <c r="A5" s="261" t="s">
        <v>252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33"/>
      <c r="N5" s="33"/>
      <c r="O5" s="33"/>
    </row>
    <row r="6" spans="1:15" s="34" customFormat="1" ht="15.75" customHeight="1">
      <c r="A6" s="53"/>
      <c r="B6" s="70" t="s">
        <v>223</v>
      </c>
      <c r="C6" s="53"/>
      <c r="D6" s="53"/>
      <c r="E6" s="53"/>
      <c r="F6" s="53"/>
      <c r="G6" s="53"/>
      <c r="H6" s="53"/>
      <c r="I6" s="53"/>
      <c r="J6" s="53"/>
      <c r="K6" s="53"/>
      <c r="L6" s="44" t="s">
        <v>0</v>
      </c>
      <c r="M6" s="33"/>
      <c r="N6" s="33"/>
      <c r="O6" s="33"/>
    </row>
    <row r="7" spans="1:12" ht="12.75">
      <c r="A7" s="271" t="s">
        <v>116</v>
      </c>
      <c r="B7" s="271"/>
      <c r="C7" s="272" t="s">
        <v>23</v>
      </c>
      <c r="D7" s="264" t="s">
        <v>24</v>
      </c>
      <c r="E7" s="264"/>
      <c r="F7" s="264"/>
      <c r="G7" s="264"/>
      <c r="H7" s="264"/>
      <c r="I7" s="264" t="s">
        <v>117</v>
      </c>
      <c r="J7" s="264"/>
      <c r="K7" s="269" t="s">
        <v>118</v>
      </c>
      <c r="L7" s="263" t="s">
        <v>119</v>
      </c>
    </row>
    <row r="8" spans="1:12" ht="12.75">
      <c r="A8" s="271"/>
      <c r="B8" s="271"/>
      <c r="C8" s="272"/>
      <c r="D8" s="269" t="s">
        <v>120</v>
      </c>
      <c r="E8" s="269" t="s">
        <v>121</v>
      </c>
      <c r="F8" s="264" t="s">
        <v>122</v>
      </c>
      <c r="G8" s="264"/>
      <c r="H8" s="270"/>
      <c r="I8" s="264"/>
      <c r="J8" s="264"/>
      <c r="K8" s="269"/>
      <c r="L8" s="263"/>
    </row>
    <row r="9" spans="1:12" ht="51">
      <c r="A9" s="271"/>
      <c r="B9" s="271"/>
      <c r="C9" s="272"/>
      <c r="D9" s="269"/>
      <c r="E9" s="269"/>
      <c r="F9" s="54" t="s">
        <v>123</v>
      </c>
      <c r="G9" s="54" t="s">
        <v>124</v>
      </c>
      <c r="H9" s="54" t="s">
        <v>55</v>
      </c>
      <c r="I9" s="54" t="s">
        <v>125</v>
      </c>
      <c r="J9" s="54" t="s">
        <v>126</v>
      </c>
      <c r="K9" s="269"/>
      <c r="L9" s="263"/>
    </row>
    <row r="10" spans="1:12" ht="12.75">
      <c r="A10" s="262" t="s">
        <v>115</v>
      </c>
      <c r="B10" s="262"/>
      <c r="C10" s="55">
        <v>1</v>
      </c>
      <c r="D10" s="56">
        <v>2</v>
      </c>
      <c r="E10" s="56">
        <v>3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s="25" customFormat="1" ht="12.75">
      <c r="A11" s="265" t="s">
        <v>245</v>
      </c>
      <c r="B11" s="265"/>
      <c r="C11" s="57">
        <v>700</v>
      </c>
      <c r="D11" s="58"/>
      <c r="E11" s="59">
        <v>202</v>
      </c>
      <c r="F11" s="59"/>
      <c r="G11" s="59"/>
      <c r="H11" s="59">
        <v>18</v>
      </c>
      <c r="I11" s="59">
        <v>0</v>
      </c>
      <c r="J11" s="59">
        <v>-380</v>
      </c>
      <c r="K11" s="58"/>
      <c r="L11" s="59">
        <f>SUM(C11:K11)</f>
        <v>540</v>
      </c>
    </row>
    <row r="12" spans="1:12" ht="12.75">
      <c r="A12" s="60">
        <v>1</v>
      </c>
      <c r="B12" s="61" t="s">
        <v>127</v>
      </c>
      <c r="C12" s="62">
        <f>SUM(C13:C14)</f>
        <v>0</v>
      </c>
      <c r="D12" s="62">
        <f aca="true" t="shared" si="0" ref="D12:K12">SUM(D13:D14)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2">
        <f t="shared" si="0"/>
        <v>0</v>
      </c>
      <c r="L12" s="63">
        <f aca="true" t="shared" si="1" ref="L12:L30">SUM(C12:K12)</f>
        <v>0</v>
      </c>
    </row>
    <row r="13" spans="1:12" ht="12.75">
      <c r="A13" s="2"/>
      <c r="B13" s="5" t="s">
        <v>128</v>
      </c>
      <c r="C13" s="6"/>
      <c r="D13" s="6"/>
      <c r="E13" s="6"/>
      <c r="F13" s="6"/>
      <c r="G13" s="6"/>
      <c r="H13" s="208"/>
      <c r="I13" s="208"/>
      <c r="J13" s="6"/>
      <c r="K13" s="6"/>
      <c r="L13" s="1">
        <f t="shared" si="1"/>
        <v>0</v>
      </c>
    </row>
    <row r="14" spans="1:12" ht="12.75">
      <c r="A14" s="2"/>
      <c r="B14" s="5" t="s">
        <v>129</v>
      </c>
      <c r="C14" s="6"/>
      <c r="D14" s="6"/>
      <c r="E14" s="6"/>
      <c r="F14" s="6"/>
      <c r="G14" s="6"/>
      <c r="H14" s="208"/>
      <c r="I14" s="208"/>
      <c r="J14" s="6"/>
      <c r="K14" s="6"/>
      <c r="L14" s="1">
        <f t="shared" si="1"/>
        <v>0</v>
      </c>
    </row>
    <row r="15" spans="1:12" ht="12.75">
      <c r="A15" s="2">
        <v>2</v>
      </c>
      <c r="B15" s="3" t="s">
        <v>130</v>
      </c>
      <c r="C15" s="4"/>
      <c r="D15" s="4"/>
      <c r="E15" s="4"/>
      <c r="F15" s="4"/>
      <c r="G15" s="4"/>
      <c r="H15" s="208"/>
      <c r="I15" s="208"/>
      <c r="J15" s="4">
        <v>-9</v>
      </c>
      <c r="K15" s="4"/>
      <c r="L15" s="1">
        <f t="shared" si="1"/>
        <v>-9</v>
      </c>
    </row>
    <row r="16" spans="1:12" ht="12.75">
      <c r="A16" s="2">
        <v>3</v>
      </c>
      <c r="B16" s="3" t="s">
        <v>131</v>
      </c>
      <c r="C16" s="4"/>
      <c r="D16" s="4"/>
      <c r="E16" s="4"/>
      <c r="F16" s="4"/>
      <c r="G16" s="4"/>
      <c r="H16" s="208"/>
      <c r="I16" s="208"/>
      <c r="J16" s="4"/>
      <c r="K16" s="4"/>
      <c r="L16" s="1">
        <f t="shared" si="1"/>
        <v>0</v>
      </c>
    </row>
    <row r="17" spans="1:12" ht="12.75">
      <c r="A17" s="2"/>
      <c r="B17" s="5" t="s">
        <v>132</v>
      </c>
      <c r="C17" s="6"/>
      <c r="D17" s="6"/>
      <c r="E17" s="6"/>
      <c r="F17" s="6"/>
      <c r="G17" s="6"/>
      <c r="H17" s="208"/>
      <c r="I17" s="208" t="s">
        <v>223</v>
      </c>
      <c r="J17" s="6"/>
      <c r="K17" s="6"/>
      <c r="L17" s="1">
        <f t="shared" si="1"/>
        <v>0</v>
      </c>
    </row>
    <row r="18" spans="1:15" ht="12.75">
      <c r="A18" s="2">
        <v>4</v>
      </c>
      <c r="B18" s="3" t="s">
        <v>133</v>
      </c>
      <c r="C18" s="4"/>
      <c r="D18" s="4"/>
      <c r="E18" s="4"/>
      <c r="F18" s="4"/>
      <c r="G18" s="4"/>
      <c r="H18" s="4"/>
      <c r="I18" s="4"/>
      <c r="J18" s="4"/>
      <c r="K18" s="4"/>
      <c r="L18" s="1">
        <f t="shared" si="1"/>
        <v>0</v>
      </c>
      <c r="M18" s="7"/>
      <c r="N18" s="7"/>
      <c r="O18" s="7"/>
    </row>
    <row r="19" spans="1:15" ht="12.75">
      <c r="A19" s="60">
        <v>5</v>
      </c>
      <c r="B19" s="61" t="s">
        <v>134</v>
      </c>
      <c r="C19" s="62">
        <f>SUM(C20:C21)</f>
        <v>0</v>
      </c>
      <c r="D19" s="62">
        <f aca="true" t="shared" si="2" ref="D19:K19">SUM(D20:D21)</f>
        <v>0</v>
      </c>
      <c r="E19" s="62">
        <f t="shared" si="2"/>
        <v>0</v>
      </c>
      <c r="F19" s="62">
        <f t="shared" si="2"/>
        <v>0</v>
      </c>
      <c r="G19" s="62">
        <f t="shared" si="2"/>
        <v>0</v>
      </c>
      <c r="H19" s="62">
        <f t="shared" si="2"/>
        <v>0</v>
      </c>
      <c r="I19" s="62">
        <f t="shared" si="2"/>
        <v>0</v>
      </c>
      <c r="J19" s="62">
        <f t="shared" si="2"/>
        <v>0</v>
      </c>
      <c r="K19" s="62">
        <f t="shared" si="2"/>
        <v>0</v>
      </c>
      <c r="L19" s="63">
        <f t="shared" si="1"/>
        <v>0</v>
      </c>
      <c r="M19" s="7"/>
      <c r="N19" s="7"/>
      <c r="O19" s="7"/>
    </row>
    <row r="20" spans="1:15" ht="12.75">
      <c r="A20" s="2"/>
      <c r="B20" s="5" t="s">
        <v>128</v>
      </c>
      <c r="C20" s="6"/>
      <c r="D20" s="6"/>
      <c r="E20" s="6"/>
      <c r="F20" s="6"/>
      <c r="G20" s="6"/>
      <c r="H20" s="6"/>
      <c r="I20" s="6"/>
      <c r="J20" s="6"/>
      <c r="K20" s="6"/>
      <c r="L20" s="1">
        <f t="shared" si="1"/>
        <v>0</v>
      </c>
      <c r="M20" s="7"/>
      <c r="N20" s="7"/>
      <c r="O20" s="7"/>
    </row>
    <row r="21" spans="1:15" ht="12.75">
      <c r="A21" s="2"/>
      <c r="B21" s="5" t="s">
        <v>129</v>
      </c>
      <c r="C21" s="6"/>
      <c r="D21" s="6"/>
      <c r="E21" s="6"/>
      <c r="F21" s="6"/>
      <c r="G21" s="6"/>
      <c r="H21" s="6"/>
      <c r="I21" s="6"/>
      <c r="J21" s="6"/>
      <c r="K21" s="6"/>
      <c r="L21" s="1">
        <f t="shared" si="1"/>
        <v>0</v>
      </c>
      <c r="M21" s="7"/>
      <c r="N21" s="7"/>
      <c r="O21" s="7"/>
    </row>
    <row r="22" spans="1:15" ht="25.5">
      <c r="A22" s="60">
        <v>6</v>
      </c>
      <c r="B22" s="64" t="s">
        <v>135</v>
      </c>
      <c r="C22" s="62">
        <f>SUM(C23:C24)</f>
        <v>0</v>
      </c>
      <c r="D22" s="62">
        <f aca="true" t="shared" si="3" ref="D22:K22">SUM(D23:D24)</f>
        <v>0</v>
      </c>
      <c r="E22" s="62">
        <f t="shared" si="3"/>
        <v>0</v>
      </c>
      <c r="F22" s="62">
        <f t="shared" si="3"/>
        <v>0</v>
      </c>
      <c r="G22" s="62">
        <f t="shared" si="3"/>
        <v>0</v>
      </c>
      <c r="H22" s="62">
        <f t="shared" si="3"/>
        <v>0</v>
      </c>
      <c r="I22" s="62">
        <f t="shared" si="3"/>
        <v>0</v>
      </c>
      <c r="J22" s="62">
        <f t="shared" si="3"/>
        <v>0</v>
      </c>
      <c r="K22" s="62">
        <f t="shared" si="3"/>
        <v>0</v>
      </c>
      <c r="L22" s="63">
        <f t="shared" si="1"/>
        <v>0</v>
      </c>
      <c r="M22" s="7"/>
      <c r="N22" s="7"/>
      <c r="O22" s="7"/>
    </row>
    <row r="23" spans="1:15" ht="12.75">
      <c r="A23" s="2"/>
      <c r="B23" s="5" t="s">
        <v>128</v>
      </c>
      <c r="C23" s="6"/>
      <c r="D23" s="6"/>
      <c r="E23" s="6"/>
      <c r="F23" s="6"/>
      <c r="G23" s="6"/>
      <c r="H23" s="6"/>
      <c r="I23" s="6"/>
      <c r="J23" s="6"/>
      <c r="K23" s="6"/>
      <c r="L23" s="1">
        <f t="shared" si="1"/>
        <v>0</v>
      </c>
      <c r="M23" s="7"/>
      <c r="N23" s="7"/>
      <c r="O23" s="7"/>
    </row>
    <row r="24" spans="1:15" ht="12.75">
      <c r="A24" s="2"/>
      <c r="B24" s="5" t="s">
        <v>129</v>
      </c>
      <c r="C24" s="6"/>
      <c r="D24" s="6"/>
      <c r="E24" s="6"/>
      <c r="F24" s="6"/>
      <c r="G24" s="6"/>
      <c r="H24" s="6"/>
      <c r="I24" s="6"/>
      <c r="J24" s="6"/>
      <c r="K24" s="6"/>
      <c r="L24" s="1">
        <f t="shared" si="1"/>
        <v>0</v>
      </c>
      <c r="M24" s="7"/>
      <c r="N24" s="7"/>
      <c r="O24" s="7"/>
    </row>
    <row r="25" spans="1:15" ht="25.5">
      <c r="A25" s="2">
        <v>7</v>
      </c>
      <c r="B25" s="8" t="s">
        <v>136</v>
      </c>
      <c r="C25" s="4"/>
      <c r="D25" s="4"/>
      <c r="E25" s="4"/>
      <c r="F25" s="4"/>
      <c r="G25" s="4"/>
      <c r="H25" s="4"/>
      <c r="I25" s="4"/>
      <c r="J25" s="4"/>
      <c r="K25" s="4"/>
      <c r="L25" s="1">
        <f t="shared" si="1"/>
        <v>0</v>
      </c>
      <c r="M25" s="7"/>
      <c r="N25" s="7"/>
      <c r="O25" s="7"/>
    </row>
    <row r="26" spans="1:15" ht="12.75">
      <c r="A26" s="2">
        <v>8</v>
      </c>
      <c r="B26" s="3" t="s">
        <v>137</v>
      </c>
      <c r="C26" s="4"/>
      <c r="D26" s="4"/>
      <c r="E26" s="4"/>
      <c r="F26" s="4"/>
      <c r="G26" s="4"/>
      <c r="H26" s="4"/>
      <c r="I26" s="4"/>
      <c r="J26" s="4"/>
      <c r="K26" s="4"/>
      <c r="L26" s="1">
        <f t="shared" si="1"/>
        <v>0</v>
      </c>
      <c r="M26" s="7"/>
      <c r="N26" s="7"/>
      <c r="O26" s="7"/>
    </row>
    <row r="27" spans="1:15" s="25" customFormat="1" ht="12.75">
      <c r="A27" s="266" t="s">
        <v>246</v>
      </c>
      <c r="B27" s="267"/>
      <c r="C27" s="57">
        <f aca="true" t="shared" si="4" ref="C27:H27">SUM(C11,C12,C15:C16,C18:C19,C22,C25,C26)</f>
        <v>700</v>
      </c>
      <c r="D27" s="57">
        <f t="shared" si="4"/>
        <v>0</v>
      </c>
      <c r="E27" s="57">
        <f t="shared" si="4"/>
        <v>202</v>
      </c>
      <c r="F27" s="57">
        <f t="shared" si="4"/>
        <v>0</v>
      </c>
      <c r="G27" s="57">
        <f t="shared" si="4"/>
        <v>0</v>
      </c>
      <c r="H27" s="57">
        <f t="shared" si="4"/>
        <v>18</v>
      </c>
      <c r="I27" s="57">
        <f>SUM(I11:I26)</f>
        <v>0</v>
      </c>
      <c r="J27" s="57">
        <f>SUM(J11:J26)</f>
        <v>-389</v>
      </c>
      <c r="K27" s="57">
        <f>SUM(K11:K26)</f>
        <v>0</v>
      </c>
      <c r="L27" s="57">
        <f>SUM(L11:L26)</f>
        <v>531</v>
      </c>
      <c r="M27" s="9"/>
      <c r="N27" s="9"/>
      <c r="O27" s="9"/>
    </row>
    <row r="28" spans="1:15" s="25" customFormat="1" ht="39" customHeight="1">
      <c r="A28" s="10">
        <v>9</v>
      </c>
      <c r="B28" s="11" t="s">
        <v>138</v>
      </c>
      <c r="C28" s="4"/>
      <c r="D28" s="4"/>
      <c r="E28" s="4"/>
      <c r="F28" s="4"/>
      <c r="G28" s="4"/>
      <c r="H28" s="4"/>
      <c r="I28" s="4"/>
      <c r="J28" s="4"/>
      <c r="K28" s="4"/>
      <c r="L28" s="1">
        <f t="shared" si="1"/>
        <v>0</v>
      </c>
      <c r="M28" s="7"/>
      <c r="N28" s="7"/>
      <c r="O28" s="7"/>
    </row>
    <row r="29" spans="1:15" s="25" customFormat="1" ht="25.5">
      <c r="A29" s="10">
        <v>10</v>
      </c>
      <c r="B29" s="12" t="s">
        <v>139</v>
      </c>
      <c r="C29" s="4"/>
      <c r="D29" s="4"/>
      <c r="E29" s="4"/>
      <c r="F29" s="4"/>
      <c r="G29" s="4"/>
      <c r="H29" s="4"/>
      <c r="I29" s="4"/>
      <c r="J29" s="4"/>
      <c r="K29" s="4"/>
      <c r="L29" s="1">
        <f t="shared" si="1"/>
        <v>0</v>
      </c>
      <c r="M29" s="7"/>
      <c r="N29" s="7"/>
      <c r="O29" s="13"/>
    </row>
    <row r="30" spans="1:15" s="25" customFormat="1" ht="12.75">
      <c r="A30" s="268" t="s">
        <v>247</v>
      </c>
      <c r="B30" s="268"/>
      <c r="C30" s="65">
        <f aca="true" t="shared" si="5" ref="C30:K30">C27+C28+C29</f>
        <v>700</v>
      </c>
      <c r="D30" s="65">
        <f t="shared" si="5"/>
        <v>0</v>
      </c>
      <c r="E30" s="65">
        <f t="shared" si="5"/>
        <v>202</v>
      </c>
      <c r="F30" s="65">
        <f t="shared" si="5"/>
        <v>0</v>
      </c>
      <c r="G30" s="65">
        <f t="shared" si="5"/>
        <v>0</v>
      </c>
      <c r="H30" s="65">
        <f t="shared" si="5"/>
        <v>18</v>
      </c>
      <c r="I30" s="65">
        <f t="shared" si="5"/>
        <v>0</v>
      </c>
      <c r="J30" s="65">
        <f t="shared" si="5"/>
        <v>-389</v>
      </c>
      <c r="K30" s="65">
        <f t="shared" si="5"/>
        <v>0</v>
      </c>
      <c r="L30" s="59">
        <f t="shared" si="1"/>
        <v>531</v>
      </c>
      <c r="M30" s="9"/>
      <c r="N30" s="9"/>
      <c r="O30" s="14"/>
    </row>
    <row r="31" spans="1:15" s="25" customFormat="1" ht="12.75">
      <c r="A31" s="181"/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3"/>
      <c r="M31" s="9"/>
      <c r="N31" s="9"/>
      <c r="O31" s="14"/>
    </row>
    <row r="32" spans="1:15" ht="12.75">
      <c r="A32" s="20" t="s">
        <v>256</v>
      </c>
      <c r="B32" s="15"/>
      <c r="C32" s="16"/>
      <c r="D32" s="17"/>
      <c r="E32" s="16"/>
      <c r="F32" s="16"/>
      <c r="G32" s="18"/>
      <c r="H32" s="16"/>
      <c r="I32" s="18"/>
      <c r="J32" s="16"/>
      <c r="K32" s="17"/>
      <c r="L32" s="19"/>
      <c r="M32" s="20"/>
      <c r="N32" s="20"/>
      <c r="O32" s="20"/>
    </row>
    <row r="33" spans="1:15" ht="12.75">
      <c r="A33" s="20"/>
      <c r="B33" s="15"/>
      <c r="C33" s="16"/>
      <c r="D33" s="17"/>
      <c r="E33" s="16"/>
      <c r="F33" s="16"/>
      <c r="G33" s="18"/>
      <c r="H33" s="16"/>
      <c r="I33" s="18"/>
      <c r="J33" s="16"/>
      <c r="K33" s="17"/>
      <c r="L33" s="19"/>
      <c r="M33" s="20"/>
      <c r="N33" s="20"/>
      <c r="O33" s="20"/>
    </row>
    <row r="34" spans="2:15" ht="15">
      <c r="B34" s="184" t="s">
        <v>200</v>
      </c>
      <c r="C34" s="27"/>
      <c r="D34" s="28"/>
      <c r="E34" s="27"/>
      <c r="F34" s="16"/>
      <c r="G34" s="18"/>
      <c r="H34" s="16"/>
      <c r="I34" s="18"/>
      <c r="J34" s="16"/>
      <c r="K34" s="17"/>
      <c r="L34" s="19"/>
      <c r="M34" s="20"/>
      <c r="N34" s="20"/>
      <c r="O34" s="20"/>
    </row>
    <row r="35" spans="1:15" ht="18">
      <c r="A35" s="29"/>
      <c r="B35" s="15"/>
      <c r="C35" s="37" t="s">
        <v>223</v>
      </c>
      <c r="D35" s="17"/>
      <c r="E35" s="16"/>
      <c r="F35" s="16"/>
      <c r="G35" s="18"/>
      <c r="H35" s="16"/>
      <c r="I35" s="18"/>
      <c r="J35" s="16"/>
      <c r="K35" s="17"/>
      <c r="L35" s="19"/>
      <c r="M35" s="20"/>
      <c r="N35" s="20"/>
      <c r="O35" s="20"/>
    </row>
    <row r="36" spans="1:15" s="25" customFormat="1" ht="12.75">
      <c r="A36" s="20"/>
      <c r="B36" s="21"/>
      <c r="C36" s="7"/>
      <c r="D36" s="22"/>
      <c r="E36" s="7"/>
      <c r="F36" s="7"/>
      <c r="G36" s="23"/>
      <c r="H36" s="7"/>
      <c r="I36" s="23"/>
      <c r="J36" s="7"/>
      <c r="K36" s="22"/>
      <c r="L36" s="24"/>
      <c r="M36" s="20"/>
      <c r="N36" s="20"/>
      <c r="O36" s="20"/>
    </row>
    <row r="37" spans="2:15" s="25" customFormat="1" ht="12.75">
      <c r="B37" s="30" t="s">
        <v>88</v>
      </c>
      <c r="C37" s="31"/>
      <c r="D37" s="32"/>
      <c r="E37" s="31"/>
      <c r="F37" s="7"/>
      <c r="G37" s="23"/>
      <c r="H37" s="7"/>
      <c r="I37" s="23"/>
      <c r="J37" s="7"/>
      <c r="K37" s="22"/>
      <c r="L37" s="24"/>
      <c r="M37" s="20"/>
      <c r="N37" s="20"/>
      <c r="O37" s="20"/>
    </row>
    <row r="38" spans="1:15" s="25" customFormat="1" ht="12.75" customHeight="1">
      <c r="A38" s="20"/>
      <c r="B38" s="221" t="s">
        <v>223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0"/>
      <c r="N38" s="20"/>
      <c r="O38" s="20"/>
    </row>
    <row r="39" spans="1:15" s="25" customFormat="1" ht="18" customHeight="1">
      <c r="A39" s="20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0"/>
      <c r="N39" s="20"/>
      <c r="O39" s="20"/>
    </row>
    <row r="40" spans="1:15" s="25" customFormat="1" ht="12.75" customHeight="1">
      <c r="A40" s="2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0"/>
      <c r="N40" s="20"/>
      <c r="O40" s="20"/>
    </row>
    <row r="41" spans="2:15" s="25" customFormat="1" ht="15.75" customHeight="1"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0"/>
      <c r="N41" s="20"/>
      <c r="O41" s="20"/>
    </row>
    <row r="42" spans="1:15" s="25" customFormat="1" ht="18" customHeight="1">
      <c r="A42" s="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0"/>
      <c r="N42" s="20"/>
      <c r="O42" s="20"/>
    </row>
    <row r="43" spans="1:15" s="25" customFormat="1" ht="12.75" customHeight="1">
      <c r="A43" s="20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0"/>
      <c r="N43" s="20"/>
      <c r="O43" s="20"/>
    </row>
    <row r="44" spans="1:15" s="25" customFormat="1" ht="12.75" customHeight="1">
      <c r="A44" s="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0"/>
      <c r="N44" s="20"/>
      <c r="O44" s="20"/>
    </row>
    <row r="45" spans="1:15" s="25" customFormat="1" ht="12.75" customHeight="1">
      <c r="A45" s="20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0"/>
      <c r="N45" s="20"/>
      <c r="O45" s="20"/>
    </row>
    <row r="46" spans="1:15" s="25" customFormat="1" ht="12.75" customHeight="1">
      <c r="A46" s="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0"/>
      <c r="N46" s="20"/>
      <c r="O46" s="20"/>
    </row>
    <row r="47" spans="1:15" s="25" customFormat="1" ht="12.75" customHeight="1">
      <c r="A47" s="20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0"/>
      <c r="N47" s="20"/>
      <c r="O47" s="20"/>
    </row>
    <row r="48" spans="1:15" s="25" customFormat="1" ht="12.75" customHeight="1">
      <c r="A48" s="20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0"/>
      <c r="N48" s="20"/>
      <c r="O48" s="20"/>
    </row>
    <row r="49" spans="1:15" s="25" customFormat="1" ht="12.75" customHeight="1">
      <c r="A49" s="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0"/>
      <c r="N49" s="20"/>
      <c r="O49" s="20"/>
    </row>
    <row r="50" spans="2:12" s="25" customFormat="1" ht="12.75" customHeight="1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</row>
    <row r="51" spans="2:12" s="25" customFormat="1" ht="12.75" customHeight="1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</row>
    <row r="52" spans="2:12" s="25" customFormat="1" ht="12.7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</row>
    <row r="53" spans="2:12" s="25" customFormat="1" ht="12.75" customHeight="1"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</row>
    <row r="54" spans="2:12" s="25" customFormat="1" ht="12.75" customHeight="1"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</row>
    <row r="55" spans="2:12" s="25" customFormat="1" ht="12.75" customHeight="1"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</row>
    <row r="56" spans="2:12" s="25" customFormat="1" ht="12.75" customHeight="1"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</row>
    <row r="57" spans="2:12" s="25" customFormat="1" ht="12.75" customHeight="1"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</row>
    <row r="58" spans="2:12" ht="12.75" customHeight="1"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</row>
    <row r="59" spans="2:12" ht="12.75" customHeight="1"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</row>
    <row r="60" spans="2:12" ht="12.75" customHeight="1"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2:12" ht="12.75" customHeight="1"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</row>
    <row r="62" spans="2:12" ht="12.75" customHeight="1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2:12" ht="12.75" customHeight="1"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</row>
  </sheetData>
  <sheetProtection/>
  <mergeCells count="16">
    <mergeCell ref="A11:B11"/>
    <mergeCell ref="A27:B27"/>
    <mergeCell ref="A30:B30"/>
    <mergeCell ref="K7:K9"/>
    <mergeCell ref="D8:D9"/>
    <mergeCell ref="E8:E9"/>
    <mergeCell ref="F8:H8"/>
    <mergeCell ref="A7:B9"/>
    <mergeCell ref="C7:C9"/>
    <mergeCell ref="D7:H7"/>
    <mergeCell ref="A3:L3"/>
    <mergeCell ref="A4:L4"/>
    <mergeCell ref="A5:L5"/>
    <mergeCell ref="A10:B10"/>
    <mergeCell ref="L7:L9"/>
    <mergeCell ref="I7:J8"/>
  </mergeCells>
  <printOptions/>
  <pageMargins left="0.26" right="0.3" top="0.16" bottom="0.21" header="0.16" footer="0.2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Prima</cp:lastModifiedBy>
  <cp:lastPrinted>2010-04-28T10:49:47Z</cp:lastPrinted>
  <dcterms:created xsi:type="dcterms:W3CDTF">2006-03-28T13:34:37Z</dcterms:created>
  <dcterms:modified xsi:type="dcterms:W3CDTF">2010-04-28T13:10:45Z</dcterms:modified>
  <cp:category/>
  <cp:version/>
  <cp:contentType/>
  <cp:contentStatus/>
</cp:coreProperties>
</file>