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<sst xmlns="http://schemas.openxmlformats.org/spreadsheetml/2006/main" count="1068" uniqueCount="881">
  <si>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</si>
  <si>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</si>
  <si>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</si>
  <si>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</si>
  <si>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</si>
  <si>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</si>
  <si>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</si>
  <si>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</si>
  <si>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</si>
  <si>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</si>
  <si>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</si>
  <si>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</si>
  <si>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</si>
  <si>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</si>
  <si>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</si>
  <si>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</si>
  <si>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</si>
  <si>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</si>
  <si>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</si>
  <si>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</si>
  <si>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</si>
  <si>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</si>
  <si>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</si>
  <si>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</si>
  <si>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</si>
  <si>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</si>
  <si>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</si>
  <si>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</si>
  <si>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</si>
  <si>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</si>
  <si>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</si>
  <si>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</si>
  <si>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</si>
  <si>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</si>
  <si>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</si>
  <si>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</si>
  <si>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</si>
  <si>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</si>
  <si>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</si>
  <si>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</si>
  <si>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</si>
  <si>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</si>
  <si>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</si>
  <si>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</si>
  <si>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</si>
  <si>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</si>
  <si>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</si>
  <si>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</si>
  <si>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</si>
  <si>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</si>
  <si>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</si>
  <si>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</si>
  <si>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</si>
  <si>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</si>
  <si>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</si>
  <si>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</si>
  <si>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</si>
  <si>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</si>
  <si>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</si>
  <si>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</si>
  <si>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</si>
  <si>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</si>
  <si>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</si>
  <si>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</si>
  <si>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</si>
  <si>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</si>
  <si>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</si>
  <si>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</si>
  <si>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</si>
  <si>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</si>
  <si>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</si>
  <si>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</si>
  <si>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</si>
  <si>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</si>
  <si>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</si>
  <si>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</si>
  <si>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</si>
  <si>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</si>
  <si>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</si>
  <si>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</si>
  <si>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</si>
  <si>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</si>
  <si>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</si>
  <si>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</si>
  <si>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</si>
  <si>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</si>
  <si>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</si>
  <si>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</si>
  <si>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</si>
  <si>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</si>
  <si>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</si>
  <si>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</si>
  <si>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</si>
  <si>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</si>
  <si>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</si>
  <si>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</si>
  <si>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</si>
  <si>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</si>
  <si>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</si>
  <si>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</si>
  <si>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</si>
  <si>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</si>
  <si>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</si>
  <si>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</si>
  <si>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</si>
  <si>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</si>
  <si>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</si>
  <si>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</si>
  <si>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</si>
  <si>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</si>
  <si>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</si>
  <si>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</si>
  <si>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</si>
  <si>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</si>
  <si>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</si>
  <si>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</si>
  <si>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</si>
  <si>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</si>
  <si>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</si>
  <si>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</si>
  <si>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</si>
  <si>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</si>
  <si>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</si>
  <si>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</si>
  <si>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</si>
  <si>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</si>
  <si>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</si>
  <si>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</si>
  <si>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</si>
  <si>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</si>
  <si>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</si>
  <si>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</si>
  <si>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</si>
  <si>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</si>
  <si>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</si>
  <si>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</si>
  <si>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</si>
  <si>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</si>
  <si>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</si>
  <si>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</si>
  <si>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</si>
  <si>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</si>
  <si>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</si>
  <si>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</si>
  <si>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</si>
  <si>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</si>
  <si>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</si>
  <si>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</si>
  <si>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</si>
  <si>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</si>
  <si>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</si>
  <si>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</si>
  <si>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</si>
  <si>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</si>
  <si>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</si>
  <si>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</si>
  <si>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</si>
  <si>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</si>
  <si>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</si>
  <si>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</si>
  <si>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</si>
  <si>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</si>
  <si>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</si>
  <si>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</si>
  <si>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</si>
  <si>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</si>
  <si>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</si>
  <si>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</si>
  <si>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</si>
  <si>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</si>
  <si>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</si>
  <si>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</si>
  <si>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</si>
  <si>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</si>
  <si>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</si>
  <si>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</si>
  <si>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</si>
  <si>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</si>
  <si>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</si>
  <si>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</si>
  <si>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</si>
  <si>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</si>
  <si>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</si>
  <si>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</si>
  <si>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</si>
  <si>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</si>
  <si>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</si>
  <si>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</si>
  <si>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</si>
  <si>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</si>
  <si>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</si>
  <si>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</si>
  <si>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</si>
  <si>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</si>
  <si>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</si>
  <si>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</si>
  <si>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</si>
  <si>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</si>
  <si>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</si>
  <si>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</si>
  <si>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</si>
  <si>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</si>
  <si>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</si>
  <si>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</si>
  <si>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</si>
  <si>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</si>
  <si>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</si>
  <si>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</si>
  <si>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</si>
  <si>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</si>
  <si>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</si>
  <si>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</si>
  <si>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</si>
  <si>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</si>
  <si>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</si>
  <si>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</si>
  <si>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</si>
  <si>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</si>
  <si>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</si>
  <si>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</si>
  <si>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</si>
  <si>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</si>
  <si>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</si>
  <si>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</si>
  <si>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</si>
  <si>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</si>
  <si>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</si>
  <si>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</si>
  <si>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</si>
  <si>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</si>
  <si>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</si>
  <si>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</si>
  <si>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</si>
  <si>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</si>
  <si>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</si>
  <si>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</si>
  <si>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</si>
  <si>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</si>
  <si>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</si>
  <si>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</si>
  <si>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</si>
  <si>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</si>
  <si>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</si>
  <si>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</si>
  <si>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</si>
  <si>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</si>
  <si>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</si>
  <si>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</si>
  <si>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</si>
  <si>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</si>
  <si>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</si>
  <si>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</si>
  <si>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</si>
  <si>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</si>
  <si>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</si>
  <si>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</si>
  <si>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</si>
  <si>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</si>
  <si>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</si>
  <si>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</si>
  <si>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</si>
  <si>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</si>
  <si>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</si>
  <si>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</si>
  <si>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</si>
  <si>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</si>
  <si>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</si>
  <si>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</si>
  <si>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</si>
  <si>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</si>
  <si>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</si>
  <si>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</si>
  <si>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</si>
  <si>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</si>
  <si>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</si>
  <si>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</si>
  <si>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</si>
  <si>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</si>
  <si>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</si>
  <si>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</si>
  <si>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</si>
  <si>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</si>
  <si>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</si>
  <si>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</si>
  <si>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</si>
  <si>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</si>
  <si>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</si>
  <si>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</si>
  <si>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</si>
  <si>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</si>
  <si>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</si>
  <si>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</si>
  <si>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</si>
  <si>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</si>
  <si>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</si>
  <si>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</si>
  <si>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</si>
  <si>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</si>
  <si>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</si>
  <si>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</si>
  <si>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</si>
  <si>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</si>
  <si>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</si>
  <si>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</si>
  <si>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</si>
  <si>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</si>
  <si>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</si>
  <si>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</si>
  <si>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</si>
  <si>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</si>
  <si>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</si>
  <si>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</si>
  <si>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</si>
  <si>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</si>
  <si>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</si>
  <si>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</si>
  <si>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</si>
  <si>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</si>
  <si>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</si>
  <si>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</si>
  <si>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</si>
  <si>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</si>
  <si>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</si>
  <si>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</si>
  <si>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</si>
  <si>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</si>
  <si>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</si>
  <si>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</si>
  <si>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</si>
  <si>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</si>
  <si>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</si>
  <si>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</si>
  <si>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</si>
  <si>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</si>
  <si>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</si>
  <si>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</si>
  <si>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</si>
  <si>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</si>
  <si>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</si>
  <si>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</si>
  <si>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</si>
  <si>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</si>
  <si>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</si>
  <si>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</si>
  <si>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</si>
  <si>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</si>
  <si>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</si>
  <si>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</si>
  <si>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</si>
  <si>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</si>
  <si>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</si>
  <si>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</si>
  <si>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</si>
  <si>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</si>
  <si>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</si>
  <si>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</si>
  <si>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</si>
  <si>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</si>
  <si>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</si>
  <si>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</si>
  <si>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</si>
  <si>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</si>
  <si>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</si>
  <si>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</si>
  <si>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</si>
  <si>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</si>
  <si>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</si>
  <si>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</si>
  <si>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</si>
  <si>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</si>
  <si>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</si>
  <si>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</si>
  <si>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</si>
  <si>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</si>
  <si>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</si>
  <si>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</si>
  <si>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</si>
  <si>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</si>
  <si>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</si>
  <si>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</si>
  <si>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</si>
  <si>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</si>
  <si>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</si>
  <si>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</si>
  <si>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</si>
  <si>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</si>
  <si>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</si>
  <si>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</si>
  <si>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</si>
  <si>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</si>
  <si>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</si>
  <si>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</si>
  <si>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</si>
  <si>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</si>
  <si>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</si>
  <si>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</si>
  <si>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</si>
  <si>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</si>
  <si>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</si>
  <si>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</si>
  <si>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</si>
  <si>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</si>
  <si>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</si>
  <si>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</si>
  <si>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</si>
  <si>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</si>
  <si>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</si>
  <si>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</si>
  <si>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</si>
  <si>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</si>
  <si>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</si>
  <si>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</si>
  <si>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</si>
  <si>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</si>
  <si>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</si>
  <si>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</si>
  <si>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</si>
  <si>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</si>
  <si>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</si>
  <si>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</si>
  <si>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</si>
  <si>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</si>
  <si>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</si>
  <si>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</si>
  <si>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</si>
  <si>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</si>
  <si>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</si>
  <si>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</si>
  <si>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</si>
  <si>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</si>
  <si>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</si>
  <si>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</si>
  <si>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</si>
  <si>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</si>
  <si>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</si>
  <si>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</si>
  <si>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</si>
  <si>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</si>
  <si>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</si>
  <si>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</si>
  <si>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</si>
  <si>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</si>
  <si>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</si>
  <si>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</si>
  <si>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</si>
  <si>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</si>
  <si>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</si>
  <si>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</si>
  <si>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</si>
  <si>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</si>
  <si>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</si>
  <si>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</si>
  <si>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</si>
  <si>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</si>
  <si>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</si>
  <si>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</si>
  <si>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</si>
  <si>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</si>
  <si>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</si>
  <si>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</si>
  <si>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</si>
  <si>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</si>
  <si>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</si>
  <si>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</si>
  <si>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</si>
  <si>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</si>
  <si>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</si>
  <si>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</si>
  <si>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</si>
  <si>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</si>
  <si>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</si>
  <si>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</si>
  <si>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</si>
  <si>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</si>
  <si>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</si>
  <si>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</si>
  <si>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</si>
  <si>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</si>
  <si>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</si>
  <si>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</si>
  <si>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</si>
  <si>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</si>
  <si>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</si>
  <si>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</si>
  <si>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</si>
  <si>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</si>
  <si>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</si>
  <si>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</si>
  <si>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</si>
  <si>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</si>
  <si>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</si>
  <si>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</si>
  <si>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</si>
  <si>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</si>
  <si>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</si>
  <si>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</si>
  <si>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</si>
  <si>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</si>
  <si>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</si>
  <si>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</si>
  <si>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</si>
  <si>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</si>
  <si>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</si>
  <si>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</si>
  <si>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</si>
  <si>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</si>
  <si>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</si>
  <si>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</si>
  <si>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</si>
  <si>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</si>
  <si>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</si>
  <si>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</si>
  <si>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</si>
  <si>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</si>
  <si>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</si>
  <si>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</si>
  <si>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</si>
  <si>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</si>
  <si>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</si>
  <si>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</si>
  <si>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</si>
  <si>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</si>
  <si>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</si>
  <si>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</si>
  <si>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</si>
  <si>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</si>
  <si>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</si>
  <si>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</si>
  <si>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</si>
  <si>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</si>
  <si>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</si>
  <si>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</si>
  <si>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</si>
  <si>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</si>
  <si>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</si>
  <si>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</si>
  <si>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</si>
  <si>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</si>
  <si>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</si>
  <si>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</si>
  <si>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</si>
  <si>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</si>
  <si>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</si>
  <si>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</si>
  <si>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</si>
  <si>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</si>
  <si>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</si>
  <si>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</si>
  <si>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</si>
  <si>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</si>
  <si>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</si>
  <si>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</si>
  <si>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</si>
  <si>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</si>
  <si>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</si>
  <si>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</si>
  <si>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</si>
  <si>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</si>
  <si>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</si>
  <si>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</si>
  <si>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</si>
  <si>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</si>
  <si>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</si>
  <si>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</si>
  <si>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</si>
  <si>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</si>
  <si>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</si>
  <si>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</si>
  <si>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</si>
  <si>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</si>
  <si>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</si>
  <si>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</si>
  <si>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</si>
  <si>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</si>
  <si>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</si>
  <si>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</si>
  <si>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</si>
  <si>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</si>
  <si>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</si>
  <si>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</si>
  <si>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</si>
  <si>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</si>
  <si>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</si>
  <si>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</si>
  <si>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</si>
  <si>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</si>
  <si>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</si>
  <si>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</si>
  <si>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</si>
  <si>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</si>
  <si>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</si>
  <si>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</si>
  <si>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</si>
  <si>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</si>
  <si>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</si>
  <si>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</si>
  <si>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</si>
  <si>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</si>
  <si>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</si>
  <si>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</si>
  <si>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</si>
  <si>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</si>
  <si>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</si>
  <si>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</si>
  <si>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</si>
  <si>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</si>
  <si>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</si>
  <si>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</si>
  <si>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</si>
  <si>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</si>
  <si>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</si>
  <si>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</si>
  <si>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</si>
  <si>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</si>
  <si>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</si>
  <si>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</si>
  <si>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</si>
  <si>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</si>
  <si>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</si>
  <si>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</si>
  <si>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</si>
  <si>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</si>
  <si>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</si>
  <si>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</si>
  <si>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</si>
  <si>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</si>
  <si>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</si>
  <si>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</si>
  <si>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</si>
  <si>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</si>
  <si>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</si>
  <si>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</si>
  <si>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</si>
  <si>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</si>
  <si>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</si>
  <si>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</si>
  <si>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</si>
  <si>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</si>
  <si>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</si>
  <si>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</si>
  <si>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</si>
  <si>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</si>
  <si>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</si>
  <si>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</si>
  <si>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</si>
  <si>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</si>
  <si>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</si>
  <si>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</si>
  <si>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</si>
  <si>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</si>
  <si>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</si>
  <si>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</si>
  <si>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</si>
  <si>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</si>
  <si>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</si>
  <si>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</si>
  <si>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</si>
  <si>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</si>
  <si>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</si>
  <si>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</si>
  <si>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</si>
  <si>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</si>
  <si>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</si>
  <si>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</si>
  <si>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</si>
  <si>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</si>
  <si>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</si>
  <si>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</si>
  <si>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</si>
  <si>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</si>
  <si>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</si>
  <si>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</si>
  <si>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</si>
  <si>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</si>
  <si>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</si>
  <si>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</si>
  <si>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</si>
  <si>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</si>
  <si>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</si>
  <si>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</si>
  <si>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</si>
  <si>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</si>
  <si>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</si>
  <si>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</si>
  <si>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</si>
  <si>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</si>
  <si>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</si>
  <si>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</si>
  <si>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</si>
  <si>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</si>
  <si>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</si>
  <si>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</si>
  <si>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</si>
  <si>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</si>
  <si>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</si>
  <si>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</si>
  <si>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</si>
  <si>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</si>
  <si>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</si>
  <si>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</si>
  <si>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</si>
  <si>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</si>
  <si>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</si>
  <si>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</si>
  <si>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</si>
  <si>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</si>
  <si>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</si>
  <si>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</si>
  <si>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</si>
  <si>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</si>
  <si>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</si>
  <si>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</si>
  <si>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</si>
  <si>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</si>
  <si>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</si>
  <si>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</si>
  <si>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</si>
  <si>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</si>
  <si>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</si>
  <si>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</si>
  <si>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</si>
  <si>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</si>
  <si>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</si>
  <si>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</si>
  <si>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</si>
  <si>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</si>
  <si>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</si>
  <si>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</si>
  <si>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</si>
  <si>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</si>
  <si>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</si>
  <si>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</si>
  <si>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</si>
  <si>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</si>
  <si>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</si>
  <si>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</si>
  <si>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</si>
  <si>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</si>
  <si>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</si>
  <si>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</si>
  <si>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</si>
  <si>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</si>
  <si>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</si>
  <si>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</si>
  <si>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</si>
  <si>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</si>
  <si>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</si>
  <si>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</si>
  <si>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</si>
  <si>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</si>
  <si>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</si>
  <si>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</si>
  <si>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</si>
  <si>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</si>
  <si>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</si>
  <si>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</si>
  <si>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</si>
  <si>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</si>
  <si>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</si>
  <si>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</si>
  <si>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</si>
  <si>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</si>
  <si>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</si>
  <si>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</si>
  <si>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</si>
  <si>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</si>
  <si>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</si>
  <si>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</si>
  <si>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</si>
  <si>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</si>
  <si>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</si>
  <si>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</si>
  <si>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</si>
  <si>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</si>
  <si>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</si>
  <si>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</si>
  <si>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</si>
  <si>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</si>
  <si>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</si>
  <si>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</si>
  <si>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</si>
  <si>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</si>
  <si>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</si>
  <si>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</si>
  <si>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</si>
  <si>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</si>
  <si>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</si>
  <si>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</si>
  <si>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</si>
  <si>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</si>
  <si>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</si>
  <si>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</si>
  <si>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</si>
  <si>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</si>
  <si>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</si>
  <si>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</si>
  <si>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</si>
  <si>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</si>
  <si>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</si>
  <si>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</si>
  <si>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</si>
  <si>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</si>
  <si>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</si>
  <si>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</si>
  <si>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</si>
  <si>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</si>
  <si>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</si>
  <si>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</si>
  <si>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</si>
  <si>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</si>
  <si>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</si>
  <si>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</si>
  <si>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</si>
  <si>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</si>
  <si>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</si>
  <si>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</si>
  <si>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</si>
  <si>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</si>
  <si>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</si>
  <si>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</si>
  <si>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</si>
  <si>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</si>
  <si>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</si>
  <si>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</si>
  <si>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</si>
  <si>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</si>
  <si>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</si>
  <si>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</si>
  <si>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</si>
  <si>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</si>
  <si>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</si>
  <si>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</si>
  <si>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</si>
  <si>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</si>
  <si>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</si>
  <si>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</si>
  <si>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</si>
  <si>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</si>
  <si>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</si>
  <si>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</si>
  <si>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</si>
  <si>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</si>
  <si>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</si>
  <si>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</si>
  <si>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</si>
  <si>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</si>
  <si>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</si>
  <si>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</si>
  <si>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</si>
  <si>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</si>
  <si>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</si>
  <si>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</si>
  <si>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</si>
  <si>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</si>
  <si>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</si>
  <si>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</si>
  <si>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</si>
  <si>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</si>
  <si>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</si>
  <si>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</si>
  <si>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</si>
  <si>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</si>
  <si>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</si>
  <si>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</si>
  <si>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</si>
  <si>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</si>
  <si>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</si>
  <si>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</si>
  <si>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</si>
  <si>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</si>
  <si>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</si>
  <si>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Съставител:А.Андонов</t>
  </si>
  <si>
    <t>Съставител: А.Андонов</t>
  </si>
  <si>
    <t xml:space="preserve">                                    Съставител:А.Андонов         </t>
  </si>
  <si>
    <t>Отчетен период:31.12.2013</t>
  </si>
  <si>
    <t>Дата на съставяне:28.02.2014</t>
  </si>
  <si>
    <t xml:space="preserve">Дата на съставяне:28/02/2014                                </t>
  </si>
  <si>
    <t xml:space="preserve">Дата  на съставяне: 28.02.2014 год.                                                                                                                              </t>
  </si>
  <si>
    <t xml:space="preserve">Дата на съставяне: 28.02.2014.                         </t>
  </si>
  <si>
    <t>Дата на съставяне:28/02/2014</t>
  </si>
  <si>
    <t>Дата на съставяне: 28.02.2014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</si>
</sst>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5">
      <selection activeCell="A101" sqref="A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</v>
      </c>
      <c r="H21" s="156">
        <f>SUM(H22:H24)</f>
        <v>121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94</v>
      </c>
      <c r="H24" s="152">
        <v>100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143</v>
      </c>
      <c r="H25" s="154">
        <f>H19+H20+H21</f>
        <v>149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</v>
      </c>
      <c r="H33" s="154">
        <f>H27+H31+H32</f>
        <v>-6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394</v>
      </c>
      <c r="H36" s="154">
        <f>H25+H17+H33</f>
        <v>392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232</v>
      </c>
      <c r="D50" s="151">
        <v>235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328</v>
      </c>
      <c r="D51" s="155">
        <f>SUM(D47:D50)</f>
        <v>331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332</v>
      </c>
      <c r="D55" s="155">
        <f>D19+D20+D21+D27+D32+D45+D51+D53+D54</f>
        <v>335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23</v>
      </c>
      <c r="H61" s="154">
        <f>SUM(H62:H68)</f>
        <v>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3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17</v>
      </c>
      <c r="H66" s="152">
        <v>17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3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6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25</v>
      </c>
      <c r="H71" s="161">
        <f>H59+H60+H61+H69+H70</f>
        <v>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25</v>
      </c>
      <c r="H79" s="162">
        <f>H71+H74+H75+H76</f>
        <v>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87</v>
      </c>
      <c r="D87" s="151">
        <v>88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87</v>
      </c>
      <c r="D91" s="155">
        <f>SUM(D87:D90)</f>
        <v>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87</v>
      </c>
      <c r="D93" s="155">
        <f>D64+D75+D84+D91+D92</f>
        <v>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419</v>
      </c>
      <c r="D94" s="164">
        <f>D93+D55</f>
        <v>423</v>
      </c>
      <c r="E94" s="449" t="s">
        <v>269</v>
      </c>
      <c r="F94" s="289" t="s">
        <v>270</v>
      </c>
      <c r="G94" s="165">
        <f>G36+G39+G55+G79</f>
        <v>419</v>
      </c>
      <c r="H94" s="165">
        <f>H36+H39+H55+H79</f>
        <v>423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50" sqref="B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2</v>
      </c>
      <c r="D12" s="46">
        <v>3</v>
      </c>
      <c r="E12" s="300" t="s">
        <v>77</v>
      </c>
      <c r="F12" s="549" t="s">
        <v>295</v>
      </c>
      <c r="G12" s="550">
        <v>6</v>
      </c>
      <c r="H12" s="550">
        <v>0</v>
      </c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6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</v>
      </c>
      <c r="D19" s="49">
        <f>SUM(D9:D15)+D16</f>
        <v>6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</v>
      </c>
      <c r="D28" s="50">
        <f>D26+D19</f>
        <v>6</v>
      </c>
      <c r="E28" s="127" t="s">
        <v>337</v>
      </c>
      <c r="F28" s="554" t="s">
        <v>338</v>
      </c>
      <c r="G28" s="548">
        <f>G13+G15+G24</f>
        <v>6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4</v>
      </c>
      <c r="D33" s="49">
        <f>D28+D31+D32</f>
        <v>6</v>
      </c>
      <c r="E33" s="127" t="s">
        <v>351</v>
      </c>
      <c r="F33" s="554" t="s">
        <v>352</v>
      </c>
      <c r="G33" s="53">
        <f>G32+G31+G28</f>
        <v>6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</v>
      </c>
      <c r="D42" s="53">
        <f>D33+D35+D39</f>
        <v>6</v>
      </c>
      <c r="E42" s="128" t="s">
        <v>378</v>
      </c>
      <c r="F42" s="129" t="s">
        <v>379</v>
      </c>
      <c r="G42" s="53">
        <f>G39+G33</f>
        <v>6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41698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B48" sqref="B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</v>
      </c>
      <c r="D20" s="55">
        <f>SUM(D10:D19)</f>
        <v>-6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</v>
      </c>
      <c r="D36" s="54">
        <v>61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-1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</v>
      </c>
      <c r="D42" s="55">
        <f>SUM(D34:D41)</f>
        <v>60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54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88</v>
      </c>
      <c r="D44" s="132">
        <v>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87</v>
      </c>
      <c r="D45" s="55">
        <f>D44+D43</f>
        <v>88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87</v>
      </c>
      <c r="D46" s="56">
        <v>88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3" sqref="A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100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-6</v>
      </c>
      <c r="K11" s="60"/>
      <c r="L11" s="344">
        <f>SUM(C11:K11)</f>
        <v>392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100</v>
      </c>
      <c r="I15" s="61">
        <f t="shared" si="2"/>
        <v>0</v>
      </c>
      <c r="J15" s="61">
        <f t="shared" si="2"/>
        <v>-6</v>
      </c>
      <c r="K15" s="61">
        <f t="shared" si="2"/>
        <v>0</v>
      </c>
      <c r="L15" s="344">
        <f t="shared" si="1"/>
        <v>392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</v>
      </c>
      <c r="J16" s="345">
        <f>+'справка №1-БАЛАНС'!G32</f>
        <v>0</v>
      </c>
      <c r="K16" s="60"/>
      <c r="L16" s="344">
        <f t="shared" si="1"/>
        <v>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0</v>
      </c>
      <c r="I19" s="60">
        <v>0</v>
      </c>
      <c r="J19" s="60"/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-6</v>
      </c>
      <c r="I20" s="60"/>
      <c r="J20" s="60">
        <v>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94</v>
      </c>
      <c r="I29" s="59">
        <f t="shared" si="6"/>
        <v>2</v>
      </c>
      <c r="J29" s="59">
        <f t="shared" si="6"/>
        <v>0</v>
      </c>
      <c r="K29" s="59">
        <f t="shared" si="6"/>
        <v>0</v>
      </c>
      <c r="L29" s="344">
        <f t="shared" si="1"/>
        <v>394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94</v>
      </c>
      <c r="I32" s="59">
        <f t="shared" si="7"/>
        <v>2</v>
      </c>
      <c r="J32" s="59">
        <f t="shared" si="7"/>
        <v>0</v>
      </c>
      <c r="K32" s="59">
        <f t="shared" si="7"/>
        <v>0</v>
      </c>
      <c r="L32" s="344">
        <f t="shared" si="1"/>
        <v>394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872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7" sqref="B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B115" sqref="B11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5" sqref="A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A154" sqref="A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872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</cp:lastModifiedBy>
  <cp:lastPrinted>2013-01-24T10:39:18Z</cp:lastPrinted>
  <dcterms:created xsi:type="dcterms:W3CDTF">2000-06-29T12:02:40Z</dcterms:created>
  <dcterms:modified xsi:type="dcterms:W3CDTF">2014-03-12T08:04:17Z</dcterms:modified>
  <cp:category/>
  <cp:version/>
  <cp:contentType/>
  <cp:contentStatus/>
</cp:coreProperties>
</file>