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<sst xmlns="http://schemas.openxmlformats.org/spreadsheetml/2006/main" count="89" uniqueCount="81">
  <si>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</si>
  <si>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</si>
  <si>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</si>
  <si>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</si>
  <si>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</si>
  <si>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</si>
  <si>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</si>
  <si>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</si>
  <si>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</si>
  <si>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</si>
  <si>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</si>
  <si>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</si>
  <si>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</si>
  <si>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</si>
  <si>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</si>
  <si>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</si>
  <si>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</si>
  <si>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</si>
  <si>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</si>
  <si>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</si>
  <si>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</si>
  <si>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</si>
  <si>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</si>
  <si>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</si>
  <si>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</si>
  <si>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</si>
  <si>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</si>
  <si>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</si>
  <si>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</si>
  <si>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</si>
  <si>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</si>
  <si>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</si>
  <si>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</si>
  <si>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</si>
  <si>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</si>
  <si>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</si>
  <si>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</si>
  <si>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</si>
  <si>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</si>
  <si>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</si>
  <si>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</si>
  <si>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</si>
  <si>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</si>
  <si>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</si>
  <si>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</si>
  <si>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</si>
  <si>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</si>
  <si>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</si>
  <si>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</si>
  <si>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</si>
  <si>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</si>
  <si>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</si>
  <si>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</si>
  <si>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</si>
  <si>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</si>
  <si>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</si>
  <si>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</si>
  <si>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</si>
  <si>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</si>
  <si>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</si>
  <si>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</si>
  <si>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</si>
  <si>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</si>
  <si>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</si>
  <si>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</si>
  <si>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</si>
  <si>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</si>
  <si>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</si>
  <si>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</si>
  <si>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</si>
  <si>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</si>
  <si>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</si>
  <si>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</si>
  <si>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ЕИК по БУЛСТАТ:131285064</t>
  </si>
  <si>
    <t>Изп.директор на УД КД Инвестмънтс ЕАД</t>
  </si>
  <si>
    <t>/Г.Бисерински/</t>
  </si>
  <si>
    <t>/Б.Данова/</t>
  </si>
  <si>
    <t xml:space="preserve">      Съставител:……………………….</t>
  </si>
  <si>
    <t>/Н.Петрова/</t>
  </si>
  <si>
    <t>Отчетен период: 31.10.2008</t>
  </si>
  <si>
    <t>Дата: 03.11.2008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</si>
</sst>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34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/>
    </xf>
    <xf numFmtId="1" fontId="10" fillId="3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" fontId="7" fillId="34" borderId="10" xfId="0" applyNumberFormat="1" applyFont="1" applyFill="1" applyBorder="1" applyAlignment="1">
      <alignment wrapText="1"/>
    </xf>
    <xf numFmtId="1" fontId="7" fillId="34" borderId="1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24">
      <selection activeCell="C25" sqref="C25"/>
    </sheetView>
  </sheetViews>
  <sheetFormatPr defaultColWidth="9.140625" defaultRowHeight="12.75"/>
  <cols>
    <col min="1" max="1" width="31.57421875" style="1" customWidth="1"/>
    <col min="2" max="2" width="11.00390625" style="1" customWidth="1"/>
    <col min="3" max="3" width="10.140625" style="1" customWidth="1"/>
    <col min="4" max="4" width="42.140625" style="1" customWidth="1"/>
    <col min="5" max="5" width="10.8515625" style="1" customWidth="1"/>
    <col min="6" max="6" width="11.00390625" style="1" customWidth="1"/>
    <col min="7" max="16384" width="9.140625" style="1" customWidth="1"/>
  </cols>
  <sheetData>
    <row r="1" spans="5:6" ht="12">
      <c r="E1" s="39" t="s">
        <v>0</v>
      </c>
      <c r="F1" s="39"/>
    </row>
    <row r="2" spans="1:6" ht="15.75" customHeight="1">
      <c r="A2" s="2"/>
      <c r="B2" s="3"/>
      <c r="C2" s="41" t="s">
        <v>1</v>
      </c>
      <c r="D2" s="41"/>
      <c r="E2" s="5"/>
      <c r="F2" s="5"/>
    </row>
    <row r="3" spans="1:6" ht="22.5" customHeight="1">
      <c r="A3" s="4" t="s">
        <v>72</v>
      </c>
      <c r="B3" s="6"/>
      <c r="C3" s="2"/>
      <c r="D3" s="2"/>
      <c r="E3" s="40" t="s">
        <v>73</v>
      </c>
      <c r="F3" s="40"/>
    </row>
    <row r="4" spans="1:6" ht="12">
      <c r="A4" s="4" t="s">
        <v>79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3053950</v>
      </c>
      <c r="F8" s="34">
        <v>2942930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3489143.57-2078575.67</f>
        <v>1410567.9</v>
      </c>
      <c r="F10" s="31">
        <v>1256576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1410567.9</v>
      </c>
      <c r="F13" s="26">
        <f>SUM(F10:F12)</f>
        <v>1256576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2589242.01</v>
      </c>
      <c r="F15" s="25">
        <f>F16+F17</f>
        <v>659479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2589242.01</v>
      </c>
      <c r="F16" s="31">
        <v>768830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4" t="s">
        <v>30</v>
      </c>
      <c r="B17" s="16"/>
      <c r="C17" s="16"/>
      <c r="D17" s="16" t="s">
        <v>31</v>
      </c>
      <c r="E17" s="16"/>
      <c r="F17" s="31">
        <v>-109351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-2321182.79</v>
      </c>
      <c r="F18" s="31">
        <v>1929763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v>299918.58</v>
      </c>
      <c r="C19" s="29">
        <v>408994</v>
      </c>
      <c r="D19" s="18" t="s">
        <v>35</v>
      </c>
      <c r="E19" s="26">
        <f>SUM(E15+E18)</f>
        <v>268059.21999999974</v>
      </c>
      <c r="F19" s="26">
        <f>F15+F18</f>
        <v>2589242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2239108.98</v>
      </c>
      <c r="C20" s="29">
        <v>1729806</v>
      </c>
      <c r="D20" s="19" t="s">
        <v>37</v>
      </c>
      <c r="E20" s="26">
        <f>E8+E13+E19</f>
        <v>4732577.12</v>
      </c>
      <c r="F20" s="26">
        <f>F8+F13+F19</f>
        <v>6788748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2539027.56</v>
      </c>
      <c r="C22" s="26">
        <f>SUM(C18:C21)</f>
        <v>2138800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2227510</v>
      </c>
      <c r="C24" s="25">
        <f>C25+C27</f>
        <v>4576260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834175</v>
      </c>
      <c r="C25" s="30">
        <v>3345033</v>
      </c>
      <c r="D25" s="16" t="s">
        <v>42</v>
      </c>
      <c r="E25" s="25">
        <f>E26+E27</f>
        <v>16356.08</v>
      </c>
      <c r="F25" s="25">
        <f>F26+F27+F28</f>
        <v>1209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1543.69</v>
      </c>
      <c r="F26" s="29">
        <v>1209</v>
      </c>
    </row>
    <row r="27" spans="1:6" ht="12.75">
      <c r="A27" s="13" t="s">
        <v>18</v>
      </c>
      <c r="B27" s="27">
        <v>1393335</v>
      </c>
      <c r="C27" s="30">
        <v>1231227</v>
      </c>
      <c r="D27" s="16" t="s">
        <v>45</v>
      </c>
      <c r="E27" s="27">
        <v>14812.39</v>
      </c>
      <c r="F27" s="32"/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124.97</v>
      </c>
      <c r="F29" s="29">
        <v>3350</v>
      </c>
    </row>
    <row r="30" spans="1:6" ht="12.75">
      <c r="A30" s="13" t="s">
        <v>50</v>
      </c>
      <c r="B30" s="13"/>
      <c r="C30" s="13"/>
      <c r="D30" s="1" t="s">
        <v>51</v>
      </c>
      <c r="E30" s="27">
        <v>680.05</v>
      </c>
      <c r="F30" s="32">
        <v>786.4</v>
      </c>
    </row>
    <row r="31" spans="1:6" ht="12.75">
      <c r="A31" s="13" t="s">
        <v>52</v>
      </c>
      <c r="B31" s="13"/>
      <c r="C31" s="13"/>
      <c r="D31" s="21" t="s">
        <v>53</v>
      </c>
      <c r="E31" s="27">
        <v>193.96</v>
      </c>
      <c r="F31" s="32">
        <v>173.4</v>
      </c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27"/>
      <c r="F33" s="27"/>
    </row>
    <row r="34" spans="1:6" ht="12">
      <c r="A34" s="19" t="s">
        <v>58</v>
      </c>
      <c r="B34" s="28">
        <f>SUM(B24+B29+B30+B31+B32+B33)</f>
        <v>2227510</v>
      </c>
      <c r="C34" s="28">
        <f>C24+C29+C30+C31+C32+C33</f>
        <v>4576260</v>
      </c>
      <c r="D34" s="13" t="s">
        <v>59</v>
      </c>
      <c r="E34" s="13">
        <v>39534</v>
      </c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/>
    </row>
    <row r="36" spans="1:6" ht="13.5" customHeight="1">
      <c r="A36" s="16" t="s">
        <v>62</v>
      </c>
      <c r="B36" s="27">
        <v>22826.52</v>
      </c>
      <c r="C36" s="27">
        <v>35267</v>
      </c>
      <c r="D36" s="21" t="s">
        <v>63</v>
      </c>
      <c r="E36" s="13">
        <v>0</v>
      </c>
      <c r="F36" s="13">
        <v>80061</v>
      </c>
    </row>
    <row r="37" spans="1:6" ht="24">
      <c r="A37" s="16" t="s">
        <v>64</v>
      </c>
      <c r="B37" s="27">
        <v>0</v>
      </c>
      <c r="C37" s="33">
        <v>124001</v>
      </c>
      <c r="D37" s="19" t="s">
        <v>22</v>
      </c>
      <c r="E37" s="28">
        <f>E25+E29+E30+E31+E32+E33+E34+E35+E36</f>
        <v>56889.06</v>
      </c>
      <c r="F37" s="28">
        <f>F25+F29+F30+F31+F32+F33+F34+F35+F36</f>
        <v>85579.8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56889.06</v>
      </c>
      <c r="F38" s="28">
        <f>F37</f>
        <v>85579.8</v>
      </c>
    </row>
    <row r="39" spans="1:6" ht="12">
      <c r="A39" s="16" t="s">
        <v>67</v>
      </c>
      <c r="B39" s="13">
        <v>0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22826.52</v>
      </c>
      <c r="C40" s="28">
        <f>SUM(C36:C39)</f>
        <v>159268</v>
      </c>
      <c r="D40" s="13"/>
      <c r="E40" s="13"/>
      <c r="F40" s="13"/>
    </row>
    <row r="41" spans="1:6" ht="12">
      <c r="A41" s="15" t="s">
        <v>69</v>
      </c>
      <c r="B41" s="28">
        <v>101.45</v>
      </c>
      <c r="C41" s="28"/>
      <c r="D41" s="13"/>
      <c r="E41" s="13"/>
      <c r="F41" s="13"/>
    </row>
    <row r="42" spans="1:6" ht="12">
      <c r="A42" s="18" t="s">
        <v>66</v>
      </c>
      <c r="B42" s="28">
        <f>B22+B34+B40</f>
        <v>4789364.08</v>
      </c>
      <c r="C42" s="28">
        <f>C22+C34+C40</f>
        <v>6874328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35">
        <f>B15+B42+B41</f>
        <v>4789465.53</v>
      </c>
      <c r="C44" s="26">
        <f>C7+C42+C41</f>
        <v>6874328</v>
      </c>
      <c r="D44" s="18" t="s">
        <v>71</v>
      </c>
      <c r="E44" s="36">
        <f>E20+E38</f>
        <v>4789466.18</v>
      </c>
      <c r="F44" s="28">
        <f>F20+F38</f>
        <v>6874327.8</v>
      </c>
    </row>
    <row r="45" spans="2:7" ht="12">
      <c r="B45" s="22"/>
      <c r="C45" s="22"/>
      <c r="D45" s="22"/>
      <c r="E45" s="37"/>
      <c r="F45" s="22"/>
      <c r="G45" s="22"/>
    </row>
    <row r="46" spans="2:7" ht="12">
      <c r="B46" s="22"/>
      <c r="C46" s="22"/>
      <c r="D46" s="22"/>
      <c r="E46" s="22"/>
      <c r="F46" s="22"/>
      <c r="G46" s="22"/>
    </row>
    <row r="47" spans="2:7" ht="12">
      <c r="B47" s="22"/>
      <c r="C47" s="22"/>
      <c r="D47" s="22"/>
      <c r="E47" s="22"/>
      <c r="F47" s="22"/>
      <c r="G47" s="22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80</v>
      </c>
      <c r="B49" s="38" t="s">
        <v>77</v>
      </c>
      <c r="C49" s="38"/>
      <c r="D49" s="38" t="s">
        <v>74</v>
      </c>
      <c r="E49" s="38"/>
      <c r="F49" s="17"/>
      <c r="G49" s="22"/>
    </row>
    <row r="50" spans="2:7" ht="12">
      <c r="B50" s="22"/>
      <c r="C50" s="22"/>
      <c r="D50" s="22"/>
      <c r="E50" s="22"/>
      <c r="F50" s="22"/>
      <c r="G50" s="22"/>
    </row>
    <row r="51" spans="2:7" ht="12">
      <c r="B51" s="22"/>
      <c r="C51" s="22" t="s">
        <v>76</v>
      </c>
      <c r="D51" s="22"/>
      <c r="E51" s="22" t="s">
        <v>75</v>
      </c>
      <c r="F51" s="22"/>
      <c r="G51" s="22"/>
    </row>
    <row r="52" spans="3:6" ht="12">
      <c r="C52" s="22"/>
      <c r="D52" s="22"/>
      <c r="E52" s="23"/>
      <c r="F52" s="23"/>
    </row>
    <row r="53" spans="1:7" ht="12">
      <c r="A53" s="22"/>
      <c r="B53" s="22"/>
      <c r="C53" s="22"/>
      <c r="D53" s="38" t="s">
        <v>74</v>
      </c>
      <c r="E53" s="38"/>
      <c r="F53" s="22"/>
      <c r="G53" s="22"/>
    </row>
    <row r="54" spans="5:7" ht="12">
      <c r="E54" s="1" t="s">
        <v>78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3:E53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.2755905511811024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2008-10-13T13:00:06Z</cp:lastPrinted>
  <dcterms:created xsi:type="dcterms:W3CDTF">2008-04-01T08:58:21Z</dcterms:created>
  <dcterms:modified xsi:type="dcterms:W3CDTF">2008-11-03T11:02:05Z</dcterms:modified>
  <cp:category/>
  <cp:version/>
  <cp:contentType/>
  <cp:contentStatus/>
</cp:coreProperties>
</file>