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760" windowWidth="12120" windowHeight="8580" activeTab="2"/>
  </bookViews>
  <sheets>
    <sheet name="Баланс" sheetId="1" r:id="rId1"/>
    <sheet name="ОВД" sheetId="2" r:id="rId2"/>
    <sheet name="ОПП" sheetId="3" r:id="rId3"/>
    <sheet name="ОСК" sheetId="4" r:id="rId4"/>
    <sheet name="ДА" sheetId="5" r:id="rId5"/>
  </sheets>
  <externalReferences>
    <externalReference r:id="rId8"/>
    <externalReference r:id="rId9"/>
  </externalReferences>
  <definedNames>
    <definedName name="AS2DocOpenMode" hidden="1">"AS2DocumentEdit"</definedName>
    <definedName name="Code" hidden="1">#REF!</definedName>
    <definedName name="data1" hidden="1">#REF!</definedName>
    <definedName name="data2" hidden="1">#REF!</definedName>
    <definedName name="data3" hidden="1">#REF!</definedName>
    <definedName name="DDS">'[1]ДДС Кореспонденции'!$A$5:$C$9</definedName>
    <definedName name="Discount" hidden="1">#REF!</definedName>
    <definedName name="display_area_2" hidden="1">#REF!</definedName>
    <definedName name="FCode" hidden="1">#REF!</definedName>
    <definedName name="HiddenRows" hidden="1">#REF!</definedName>
    <definedName name="normal">#REF!</definedName>
    <definedName name="OrderTable" hidden="1">#REF!</definedName>
    <definedName name="_xlnm.Print_Area" localSheetId="0">'Баланс'!$A$1:$F$117</definedName>
    <definedName name="_xlnm.Print_Area" localSheetId="4">'ДА'!$A$1:$Q$36</definedName>
    <definedName name="_xlnm.Print_Area" localSheetId="1">'ОВД'!$A$1:$E$66</definedName>
    <definedName name="_xlnm.Print_Area" localSheetId="2">'ОПП'!$A$1:$E$55</definedName>
    <definedName name="_xlnm.Print_Area" localSheetId="3">'ОСК'!$A$1:$K$43</definedName>
    <definedName name="_xlnm.Print_Titles" localSheetId="0">'Баланс'!$1:$6</definedName>
    <definedName name="_xlnm.Print_Titles" localSheetId="4">'ДА'!$9:$9</definedName>
    <definedName name="_xlnm.Print_Titles" localSheetId="1">'ОВД'!$1:$3</definedName>
    <definedName name="ProdForm" hidden="1">#REF!</definedName>
    <definedName name="Product" hidden="1">#REF!</definedName>
    <definedName name="RCArea" hidden="1">#REF!</definedName>
    <definedName name="SpecialPrice" hidden="1">#REF!</definedName>
    <definedName name="tbl_ProdInfo" hidden="1">#REF!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2" hidden="1">'ОПП'!$F:$IV</definedName>
    <definedName name="Z_0C92A18C_82C1_43C8_B8D2_6F7E21DEB0D9_.wvu.Cols" localSheetId="3" hidden="1">'ОСК'!$G:$G</definedName>
    <definedName name="Z_0C92A18C_82C1_43C8_B8D2_6F7E21DEB0D9_.wvu.Rows" localSheetId="2" hidden="1">'ОПП'!$56:$65536</definedName>
    <definedName name="Z_16C9D146_8844_4D16_9C13_930236164751_.wvu.PrintArea" localSheetId="0" hidden="1">'Баланс'!$A$1:$F$120</definedName>
    <definedName name="Z_16C9D146_8844_4D16_9C13_930236164751_.wvu.PrintArea" localSheetId="1" hidden="1">'ОВД'!$A$1:$I$55</definedName>
    <definedName name="Z_16C9D146_8844_4D16_9C13_930236164751_.wvu.PrintTitles" localSheetId="0" hidden="1">'Баланс'!$1:$4</definedName>
    <definedName name="Z_16C9D146_8844_4D16_9C13_930236164751_.wvu.PrintTitles" localSheetId="1" hidden="1">'ОВД'!$1:$3</definedName>
    <definedName name="Z_16C9D146_8844_4D16_9C13_930236164751_.wvu.Rows" localSheetId="0" hidden="1">'Баланс'!#REF!</definedName>
    <definedName name="Z_16C9D146_8844_4D16_9C13_930236164751_.wvu.Rows" localSheetId="1" hidden="1">'ОВД'!#REF!</definedName>
    <definedName name="Z_2BD2C2C3_AF9C_11D6_9CEF_00D009775214_.wvu.Cols" localSheetId="2" hidden="1">'ОПП'!$F:$IV</definedName>
    <definedName name="Z_2BD2C2C3_AF9C_11D6_9CEF_00D009775214_.wvu.Cols" localSheetId="3" hidden="1">'ОСК'!$G:$G</definedName>
    <definedName name="Z_2BD2C2C3_AF9C_11D6_9CEF_00D009775214_.wvu.PrintArea" localSheetId="2" hidden="1">'ОПП'!$A$1:$E$24</definedName>
    <definedName name="Z_2BD2C2C3_AF9C_11D6_9CEF_00D009775214_.wvu.Rows" localSheetId="2" hidden="1">'ОПП'!$55:$65536</definedName>
    <definedName name="Z_3DF3D3DF_0C20_498D_AC7F_CE0D39724717_.wvu.Cols" localSheetId="2" hidden="1">'ОПП'!$F:$IV</definedName>
    <definedName name="Z_3DF3D3DF_0C20_498D_AC7F_CE0D39724717_.wvu.Rows" localSheetId="2" hidden="1">'ОПП'!$56:$65536,'ОПП'!$36:$38</definedName>
    <definedName name="Z_92AC9888_5B7E_11D6_9CEE_00D009757B57_.wvu.Cols" localSheetId="2" hidden="1">'ОПП'!$G:$J</definedName>
    <definedName name="Z_9656BBF7_C4A3_41EC_B0C6_A21B380E3C2F_.wvu.Cols" localSheetId="2" hidden="1">'ОПП'!$G:$J</definedName>
    <definedName name="Z_9656BBF7_C4A3_41EC_B0C6_A21B380E3C2F_.wvu.Cols" localSheetId="3" hidden="1">'ОСК'!$G:$G</definedName>
    <definedName name="Z_9656BBF7_C4A3_41EC_B0C6_A21B380E3C2F_.wvu.Rows" localSheetId="2" hidden="1">'ОПП'!$56:$65536,'ОПП'!$36:$38</definedName>
    <definedName name="Z_9D3A47BE_4905_4BA2_884D_4AAF340B25E9_.wvu.PrintArea" localSheetId="0" hidden="1">'Баланс'!$A$1:$F$120</definedName>
    <definedName name="Z_9D3A47BE_4905_4BA2_884D_4AAF340B25E9_.wvu.PrintArea" localSheetId="1" hidden="1">'ОВД'!$A$1:$I$55</definedName>
    <definedName name="Z_9D3A47BE_4905_4BA2_884D_4AAF340B25E9_.wvu.PrintTitles" localSheetId="0" hidden="1">'Баланс'!$1:$4</definedName>
    <definedName name="Z_9D3A47BE_4905_4BA2_884D_4AAF340B25E9_.wvu.PrintTitles" localSheetId="1" hidden="1">'ОВД'!$1:$3</definedName>
    <definedName name="Z_9D3A47BE_4905_4BA2_884D_4AAF340B25E9_.wvu.Rows" localSheetId="0" hidden="1">'Баланс'!#REF!</definedName>
    <definedName name="Z_9D3A47BE_4905_4BA2_884D_4AAF340B25E9_.wvu.Rows" localSheetId="1" hidden="1">'ОВД'!#REF!</definedName>
    <definedName name="Z_E86A6969_CC86_46AD_8791_0A83E01D895B_.wvu.Cols" localSheetId="3" hidden="1">'ОСК'!$G:$G</definedName>
  </definedNames>
  <calcPr fullCalcOnLoad="1"/>
</workbook>
</file>

<file path=xl/sharedStrings.xml><?xml version="1.0" encoding="utf-8"?>
<sst xmlns="http://schemas.openxmlformats.org/spreadsheetml/2006/main" count="233" uniqueCount="201">
  <si>
    <t>Постъпления от клиенти</t>
  </si>
  <si>
    <t>СОБСТВЕН КАПИТАЛ И ПАСИВИ</t>
  </si>
  <si>
    <t>АКТИВИ</t>
  </si>
  <si>
    <t>Парични потоци от оперативна дейност</t>
  </si>
  <si>
    <t>Парични потоци от инвестиционна дейност</t>
  </si>
  <si>
    <t>Нетекущи активи</t>
  </si>
  <si>
    <t>Нематериални активи</t>
  </si>
  <si>
    <t>Текущи активи</t>
  </si>
  <si>
    <t>Нетекущи задължения</t>
  </si>
  <si>
    <t>Текущи задължения</t>
  </si>
  <si>
    <t>Имоти, машини и оборудване</t>
  </si>
  <si>
    <t xml:space="preserve">Общо собствен капитал </t>
  </si>
  <si>
    <t>BGN'000</t>
  </si>
  <si>
    <t>Плащания на доставчици</t>
  </si>
  <si>
    <t>Парични потоци от финансова дейност</t>
  </si>
  <si>
    <t>Съставител / длъжност</t>
  </si>
  <si>
    <t>Приложения</t>
  </si>
  <si>
    <t>BGN '000</t>
  </si>
  <si>
    <t>Плащания на персонала и за социалното осигуряване</t>
  </si>
  <si>
    <t xml:space="preserve">СОБСТВЕН КАПИТАЛ </t>
  </si>
  <si>
    <t>ПАСИВИ</t>
  </si>
  <si>
    <t>Покупки на имоти, машини и оборудване</t>
  </si>
  <si>
    <t>ОБЩО АКТИВИ</t>
  </si>
  <si>
    <t>ОБЩО ПАСИВИ</t>
  </si>
  <si>
    <t>ОБЩО СОБСТВЕН КАПИТАЛ И ПАСИВИ</t>
  </si>
  <si>
    <t>Разход за данъци върху печалбата</t>
  </si>
  <si>
    <t>Изпълнителен директор:</t>
  </si>
  <si>
    <t>Главен счетоводител (съставител):</t>
  </si>
  <si>
    <t xml:space="preserve">ОТЧЕТ ЗА ПАРИЧНИТЕ ПОТОЦИ </t>
  </si>
  <si>
    <t>Нетни парични потоци от оперативна дейност</t>
  </si>
  <si>
    <t>Нетни парични потоци използвани в инвестиционна дейност</t>
  </si>
  <si>
    <t>Нетни парични потоци използвани във финансова дейност</t>
  </si>
  <si>
    <t>Нетно увеличение на паричните средства и паричните еквиваленти</t>
  </si>
  <si>
    <t>Платени положителни и отрицателни курсови разлики</t>
  </si>
  <si>
    <t>Получени заеми</t>
  </si>
  <si>
    <t xml:space="preserve">Плащания на лихви и комисионни по заеми </t>
  </si>
  <si>
    <t>Инвестиционни имоти</t>
  </si>
  <si>
    <t>Платени данъци (без корпоративен данък)</t>
  </si>
  <si>
    <t>(хил. лева)</t>
  </si>
  <si>
    <t>Показатели</t>
  </si>
  <si>
    <t>Отчетна стойност на нетекущите активи:</t>
  </si>
  <si>
    <t>Последваща оценка</t>
  </si>
  <si>
    <t>Преоце-нена стойност (4+5-6)</t>
  </si>
  <si>
    <t>Амортизация</t>
  </si>
  <si>
    <t>Преоценена амортизация в края на периода (11+12-13)</t>
  </si>
  <si>
    <t>Балансова стойнност в края на периода        (7-14)</t>
  </si>
  <si>
    <t>в началото на периода</t>
  </si>
  <si>
    <t>на постъпи-лите през периода</t>
  </si>
  <si>
    <t>на излезли-те през периода</t>
  </si>
  <si>
    <t>в края на периода (1+2-3)</t>
  </si>
  <si>
    <t>увели-чение</t>
  </si>
  <si>
    <t>нама-ление</t>
  </si>
  <si>
    <t>в нача-лото на периода</t>
  </si>
  <si>
    <t>начис-лена през периода</t>
  </si>
  <si>
    <t>отписа-на през периода</t>
  </si>
  <si>
    <t>в края на периода (8+9-10)</t>
  </si>
  <si>
    <t>а</t>
  </si>
  <si>
    <t>I.</t>
  </si>
  <si>
    <t>1</t>
  </si>
  <si>
    <t>Земи (терени)</t>
  </si>
  <si>
    <t>Обзавеждане и инвентар</t>
  </si>
  <si>
    <t>Общо за група I:</t>
  </si>
  <si>
    <t>II.</t>
  </si>
  <si>
    <t>Програмни продукти</t>
  </si>
  <si>
    <t>Други нематериални активи</t>
  </si>
  <si>
    <t>Общо за група II:</t>
  </si>
  <si>
    <t>III.</t>
  </si>
  <si>
    <t>Други нетекущи активи</t>
  </si>
  <si>
    <t>Общо за група III:</t>
  </si>
  <si>
    <t>Съставител: …………………………..</t>
  </si>
  <si>
    <t>/ Камен Каменов /</t>
  </si>
  <si>
    <r>
      <t xml:space="preserve">Парични средства и парични еквиваленти на </t>
    </r>
    <r>
      <rPr>
        <sz val="11"/>
        <color indexed="12"/>
        <rFont val="Times New Roman"/>
        <family val="1"/>
      </rPr>
      <t>1 Януари</t>
    </r>
  </si>
  <si>
    <t>Изплащане на получени заеми</t>
  </si>
  <si>
    <t>Постъпления от продажба на имоти, машини и оборудване</t>
  </si>
  <si>
    <t xml:space="preserve">ОБЩО СОБСТВЕН КАПИТАЛ </t>
  </si>
  <si>
    <t xml:space="preserve"> - други</t>
  </si>
  <si>
    <t xml:space="preserve"> - обзавеждане и инвентар</t>
  </si>
  <si>
    <t xml:space="preserve"> - земи</t>
  </si>
  <si>
    <t xml:space="preserve"> - имоти в процес на придобиване</t>
  </si>
  <si>
    <t xml:space="preserve"> - вземания по продажби</t>
  </si>
  <si>
    <t xml:space="preserve"> - вземания от клиенти</t>
  </si>
  <si>
    <t xml:space="preserve"> - предоставени аванси</t>
  </si>
  <si>
    <t xml:space="preserve"> - парични средства в брой</t>
  </si>
  <si>
    <t xml:space="preserve"> - парични средства по банкови сметки</t>
  </si>
  <si>
    <t xml:space="preserve"> - заеми</t>
  </si>
  <si>
    <t xml:space="preserve"> - по доставки</t>
  </si>
  <si>
    <t xml:space="preserve"> - ДДС</t>
  </si>
  <si>
    <t xml:space="preserve"> - към доставчици</t>
  </si>
  <si>
    <t xml:space="preserve"> - получени аванси</t>
  </si>
  <si>
    <t>Нетни приходи от продажби на:</t>
  </si>
  <si>
    <t>2. Услуги</t>
  </si>
  <si>
    <t>3. Стоки</t>
  </si>
  <si>
    <t>1. Балансова стойност на отписани активи:</t>
  </si>
  <si>
    <t xml:space="preserve">   - Стоки</t>
  </si>
  <si>
    <t xml:space="preserve">2. Разходи за материали </t>
  </si>
  <si>
    <t>3. Разходи за външни услуги</t>
  </si>
  <si>
    <t>4. Разходи за амортизация</t>
  </si>
  <si>
    <t>5. Разходи за заплати</t>
  </si>
  <si>
    <t>6. Разходи за осигуровки</t>
  </si>
  <si>
    <t>7. Други разходи за дейността</t>
  </si>
  <si>
    <t>Печалба (загуба) от дейността</t>
  </si>
  <si>
    <t>Печалба (загуба) за годината</t>
  </si>
  <si>
    <t>Разходи за дейността:</t>
  </si>
  <si>
    <t>Печалба (загуба) от оперативна дейност</t>
  </si>
  <si>
    <t>Финансови приходи:</t>
  </si>
  <si>
    <t>1. Приходи от лихви</t>
  </si>
  <si>
    <t>Финансови разходи:</t>
  </si>
  <si>
    <t>1. Разходи за лихви</t>
  </si>
  <si>
    <t>2. Курсови разлики</t>
  </si>
  <si>
    <t>3. Други финансови разходи</t>
  </si>
  <si>
    <t>ОТЧЕТ ЗА ВСЕОБХВАТНИЯ ДОХОД</t>
  </si>
  <si>
    <t>Друг всеобхватен доход:</t>
  </si>
  <si>
    <t>1. Печалби / загуби от преоценка на нетекущи активи</t>
  </si>
  <si>
    <t>2. Печалби / загуби от преоценка на финансови активи, на разположение за продажба</t>
  </si>
  <si>
    <t>Общ всеобхватен доход</t>
  </si>
  <si>
    <t xml:space="preserve"> - машини и компютърна техника</t>
  </si>
  <si>
    <t xml:space="preserve"> - съоръжения</t>
  </si>
  <si>
    <t xml:space="preserve"> - програмни продукти</t>
  </si>
  <si>
    <t xml:space="preserve"> - други НМА</t>
  </si>
  <si>
    <t>Общо нетекущи активи</t>
  </si>
  <si>
    <t>1. Инвестиционни имоти</t>
  </si>
  <si>
    <t>2. Имоти, машини и оборудване</t>
  </si>
  <si>
    <t>3. Нематериални активи</t>
  </si>
  <si>
    <t>4. Предплатени разходи (нетекуща част)</t>
  </si>
  <si>
    <t>1. Продукция (апартаменти за продажба)</t>
  </si>
  <si>
    <t>2. Стоки</t>
  </si>
  <si>
    <t>4. Вземания от свързани предприятия</t>
  </si>
  <si>
    <t>Общо текущи активи</t>
  </si>
  <si>
    <t>Общо нетекущи задължения</t>
  </si>
  <si>
    <t>1. Основен акционерен капитал</t>
  </si>
  <si>
    <t>3. Натрупани печалби/(загуби)</t>
  </si>
  <si>
    <t>4. Текуща печалба / (загуба)</t>
  </si>
  <si>
    <t>1. Задължения към финансови предприятия</t>
  </si>
  <si>
    <t>2. Задължения към свързани предприятия</t>
  </si>
  <si>
    <t>3. Търговски задължения</t>
  </si>
  <si>
    <t xml:space="preserve"> - лихви по облигационен заем</t>
  </si>
  <si>
    <t>Общо текущи задължения</t>
  </si>
  <si>
    <t>4. Задължения за данъци</t>
  </si>
  <si>
    <t>5. Задължения към персонала</t>
  </si>
  <si>
    <t>6. Задължения към социалното осигуряване</t>
  </si>
  <si>
    <t>7. Други текущи задължения, в т.ч.:</t>
  </si>
  <si>
    <t>Постъпления от емитиране на ценни книжа</t>
  </si>
  <si>
    <t>Изплатени дивиденти</t>
  </si>
  <si>
    <t>Други постъпления/(плащания)</t>
  </si>
  <si>
    <t>2. Премиен резерв</t>
  </si>
  <si>
    <t>ОТЧЕТ ЗА ПРОМЕНИТЕ В СОБСТВЕНИЯ КАПИТАЛ</t>
  </si>
  <si>
    <t>Общ сбор (I+II+III)</t>
  </si>
  <si>
    <t>Съоръжения</t>
  </si>
  <si>
    <t>Машини и комп. техника</t>
  </si>
  <si>
    <t>Имоти в процес на придобиване</t>
  </si>
  <si>
    <t>Изпълнителен директор: …………………………</t>
  </si>
  <si>
    <t>СПРАВКА ЗА НЕТЕКУЩИТЕ АКТИВИ, НАЧИСЛЕНИТЕ АМОРТИЗАЦИИ И ПРЕОЦЕНКИ</t>
  </si>
  <si>
    <t>5. Търговски вземания</t>
  </si>
  <si>
    <t>6. Данъци за възстановяване</t>
  </si>
  <si>
    <t>7. Предплатени разходи (текуща част)</t>
  </si>
  <si>
    <t>8. Парични средства и парични еквиваленти</t>
  </si>
  <si>
    <t>ОТЧЕТ ЗА ФИНАНСОВОТО СЪСТОЯНИЕ</t>
  </si>
  <si>
    <t>2. Печалби от последващи оценки на инвест. имоти</t>
  </si>
  <si>
    <t>3. Актюерски печалби и загуби</t>
  </si>
  <si>
    <t>4. Резерв на финансови активи при продажба</t>
  </si>
  <si>
    <t>5. Данъци върху позиции от друг всеобхватен доход</t>
  </si>
  <si>
    <t>/Андон Атанасов/</t>
  </si>
  <si>
    <t>/ Андон Атанасов /</t>
  </si>
  <si>
    <t xml:space="preserve">1. Продукция </t>
  </si>
  <si>
    <t xml:space="preserve">   - Продукция </t>
  </si>
  <si>
    <t xml:space="preserve">Основен капитал </t>
  </si>
  <si>
    <t>Общи    резерви</t>
  </si>
  <si>
    <t>Резерв от последващи оценки</t>
  </si>
  <si>
    <t>Натрупани печалби / загуби</t>
  </si>
  <si>
    <t>Изменения в общия всеобхватен доход</t>
  </si>
  <si>
    <t>1. Печалба загуба за периода</t>
  </si>
  <si>
    <t>2. Друг всеобхватен доход</t>
  </si>
  <si>
    <t xml:space="preserve"> - печалби / загуби от последващи оценки на дъглотрайни активи</t>
  </si>
  <si>
    <t>Емисия на капитал</t>
  </si>
  <si>
    <t>Разпределение на печалба</t>
  </si>
  <si>
    <t>Разпределение на резерви</t>
  </si>
  <si>
    <t>Други изменения в собствения капитал</t>
  </si>
  <si>
    <t>/ Андон  Атанасов/</t>
  </si>
  <si>
    <t>Други парични потоци от оперативна дейност</t>
  </si>
  <si>
    <t>4. Други в т.ч.:</t>
  </si>
  <si>
    <t xml:space="preserve">   - инвестиционни имоти </t>
  </si>
  <si>
    <t xml:space="preserve">   - Инвест.имоти</t>
  </si>
  <si>
    <t>"ФЛОРИМОНТ  ПРОПЪРТИС " АДСИЦ</t>
  </si>
  <si>
    <t>"ФЛОРИМОНТ ПРОПЪРТИС " АДСИЦ</t>
  </si>
  <si>
    <t xml:space="preserve"> - други вземания</t>
  </si>
  <si>
    <t>2011 BGN'000</t>
  </si>
  <si>
    <t xml:space="preserve">  - неустойки по дог.</t>
  </si>
  <si>
    <t>3. Други дългосрочни  задължения - наеми</t>
  </si>
  <si>
    <t>2 Задължения към свързани предприятия - наеми</t>
  </si>
  <si>
    <t xml:space="preserve"> - ДОД</t>
  </si>
  <si>
    <t xml:space="preserve"> - наеми</t>
  </si>
  <si>
    <t xml:space="preserve"> -  наеми</t>
  </si>
  <si>
    <r>
      <t xml:space="preserve">Салдо на </t>
    </r>
    <r>
      <rPr>
        <b/>
        <sz val="11"/>
        <color indexed="12"/>
        <rFont val="Times New Roman"/>
        <family val="1"/>
      </rPr>
      <t>01.01.2012</t>
    </r>
  </si>
  <si>
    <t>2012 BGN'000</t>
  </si>
  <si>
    <r>
      <t xml:space="preserve"> за</t>
    </r>
    <r>
      <rPr>
        <b/>
        <sz val="11"/>
        <color indexed="12"/>
        <rFont val="Times New Roman"/>
        <family val="1"/>
      </rPr>
      <t xml:space="preserve"> 01.01.2012 - 30.06.2012</t>
    </r>
    <r>
      <rPr>
        <b/>
        <sz val="11"/>
        <rFont val="Times New Roman"/>
        <family val="1"/>
      </rPr>
      <t xml:space="preserve"> година</t>
    </r>
  </si>
  <si>
    <t>Дата на съставяне: 23.07.2012 г.</t>
  </si>
  <si>
    <r>
      <t xml:space="preserve">за </t>
    </r>
    <r>
      <rPr>
        <b/>
        <sz val="11"/>
        <color indexed="12"/>
        <rFont val="Times New Roman"/>
        <family val="1"/>
      </rPr>
      <t xml:space="preserve">01.01.2012 - 30.06.2012 </t>
    </r>
    <r>
      <rPr>
        <b/>
        <sz val="11"/>
        <rFont val="Times New Roman"/>
        <family val="1"/>
      </rPr>
      <t>година</t>
    </r>
  </si>
  <si>
    <r>
      <t xml:space="preserve">Парични средства и парични еквиваленти на </t>
    </r>
    <r>
      <rPr>
        <b/>
        <sz val="11"/>
        <color indexed="12"/>
        <rFont val="Times New Roman"/>
        <family val="1"/>
      </rPr>
      <t>30 юни</t>
    </r>
  </si>
  <si>
    <r>
      <t xml:space="preserve">Салдо на </t>
    </r>
    <r>
      <rPr>
        <b/>
        <sz val="11"/>
        <color indexed="12"/>
        <rFont val="Times New Roman"/>
        <family val="1"/>
      </rPr>
      <t>30.06.2012</t>
    </r>
  </si>
  <si>
    <t>Дата на съставяне: 23.07.2012. г.</t>
  </si>
  <si>
    <r>
      <t xml:space="preserve">към </t>
    </r>
    <r>
      <rPr>
        <b/>
        <sz val="11"/>
        <color indexed="12"/>
        <rFont val="Times New Roman"/>
        <family val="1"/>
      </rPr>
      <t>30.06.2012</t>
    </r>
    <r>
      <rPr>
        <b/>
        <sz val="11"/>
        <rFont val="Times New Roman"/>
        <family val="1"/>
      </rPr>
      <t xml:space="preserve"> година</t>
    </r>
  </si>
</sst>
</file>

<file path=xl/styles.xml><?xml version="1.0" encoding="utf-8"?>
<styleSheet xmlns="http://schemas.openxmlformats.org/spreadsheetml/2006/main">
  <numFmts count="4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_);\(0\)"/>
    <numFmt numFmtId="169" formatCode="_(* #,##0_);_(* \(#,##0\);_(* &quot;-&quot;??_);_(@_)"/>
    <numFmt numFmtId="170" formatCode="_(* #,##0_);_(* \(#,##0\);_(* &quot;-&quot;?????_);_(@_)"/>
    <numFmt numFmtId="171" formatCode="_(* #,##0.0_);_(* \(#,##0.0\);_(* &quot;-&quot;_);_(@_)"/>
    <numFmt numFmtId="172" formatCode="_(* #,##0.00_);_(* \(#,##0.00\);_(* &quot;-&quot;_);_(@_)"/>
    <numFmt numFmtId="173" formatCode="#,##0\ &quot;лв.&quot;;\-#,##0\ &quot;лв.&quot;"/>
    <numFmt numFmtId="174" formatCode="#,##0\ &quot;лв.&quot;;[Red]\-#,##0\ &quot;лв.&quot;"/>
    <numFmt numFmtId="175" formatCode="#,##0.00\ &quot;лв.&quot;;\-#,##0.00\ &quot;лв.&quot;"/>
    <numFmt numFmtId="176" formatCode="#,##0.00\ &quot;лв.&quot;;[Red]\-#,##0.00\ &quot;лв.&quot;"/>
    <numFmt numFmtId="177" formatCode="_-* #,##0\ &quot;лв.&quot;_-;\-* #,##0\ &quot;лв.&quot;_-;_-* &quot;-&quot;\ &quot;лв.&quot;_-;_-@_-"/>
    <numFmt numFmtId="178" formatCode="_-* #,##0\ _л_в_._-;\-* #,##0\ _л_в_._-;_-* &quot;-&quot;\ _л_в_._-;_-@_-"/>
    <numFmt numFmtId="179" formatCode="_-* #,##0.00\ &quot;лв.&quot;_-;\-* #,##0.00\ &quot;лв.&quot;_-;_-* &quot;-&quot;??\ &quot;лв.&quot;_-;_-@_-"/>
    <numFmt numFmtId="180" formatCode="_-* #,##0.00\ _л_в_._-;\-* #,##0.00\ _л_в_._-;_-* &quot;-&quot;??\ _л_в_._-;_-@_-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dd/mm/yyyy"/>
    <numFmt numFmtId="186" formatCode="_(* #,##0.0_);_(* \(#,##0.0\);_(* &quot;-&quot;??_);_(@_)"/>
    <numFmt numFmtId="187" formatCode="0.000"/>
    <numFmt numFmtId="188" formatCode="_-* #,##0\ _л_в_-;\-* #,##0\ _л_в_-;_-* &quot;-&quot;??\ _л_в_-;_-@_-"/>
    <numFmt numFmtId="189" formatCode="0.00;\ \(0.00\)"/>
    <numFmt numFmtId="190" formatCode="0.0000000000000"/>
    <numFmt numFmtId="191" formatCode="_ * #,##0_)&quot;?&quot;_ ;_ * \(#,##0\)&quot;?&quot;_ ;_ * &quot;-&quot;_)&quot;?&quot;_ ;_ @_ "/>
    <numFmt numFmtId="192" formatCode="_ * #,##0_)_?_ ;_ * \(#,##0\)_?_ ;_ * &quot;-&quot;_)_?_ ;_ @_ "/>
    <numFmt numFmtId="193" formatCode="_ * #,##0.00_)&quot;?&quot;_ ;_ * \(#,##0.00\)&quot;?&quot;_ ;_ * &quot;-&quot;??_)&quot;?&quot;_ ;_ @_ "/>
    <numFmt numFmtId="194" formatCode="_ * #,##0.00_)_?_ ;_ * \(#,##0.00\)_?_ ;_ * &quot;-&quot;??_)_?_ ;_ @_ "/>
    <numFmt numFmtId="195" formatCode="0.00000"/>
    <numFmt numFmtId="196" formatCode="#,##0.00\ &quot;F&quot;;[Red]\-#,##0.00\ &quot;F&quot;"/>
    <numFmt numFmtId="197" formatCode="0;\(0\)"/>
    <numFmt numFmtId="198" formatCode="mmm/yyyy"/>
    <numFmt numFmtId="199" formatCode="000,000;\(000,000\)"/>
    <numFmt numFmtId="200" formatCode="[$-402]dd\ mmmm\ yyyy\ &quot;г.&quot;"/>
    <numFmt numFmtId="201" formatCode="dd/mm/yyyy\ &quot;г.&quot;;@"/>
  </numFmts>
  <fonts count="45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b/>
      <sz val="11"/>
      <name val="Times New Roman"/>
      <family val="1"/>
    </font>
    <font>
      <sz val="11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i/>
      <sz val="8"/>
      <name val="Times New Roman"/>
      <family val="1"/>
    </font>
    <font>
      <b/>
      <u val="single"/>
      <sz val="10"/>
      <name val="Times New Roman"/>
      <family val="1"/>
    </font>
    <font>
      <b/>
      <u val="singleAccounting"/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b/>
      <sz val="10"/>
      <name val="Arial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0"/>
    </font>
    <font>
      <b/>
      <sz val="15"/>
      <color indexed="12"/>
      <name val="Times New Roman"/>
      <family val="1"/>
    </font>
    <font>
      <b/>
      <sz val="15"/>
      <color indexed="12"/>
      <name val="Times New Roman Cyr"/>
      <family val="1"/>
    </font>
    <font>
      <sz val="10"/>
      <color indexed="12"/>
      <name val="Arial"/>
      <family val="0"/>
    </font>
    <font>
      <b/>
      <i/>
      <sz val="10"/>
      <name val="Times New Roman Cyr"/>
      <family val="1"/>
    </font>
    <font>
      <sz val="10"/>
      <name val="Times New Roman Cyr"/>
      <family val="1"/>
    </font>
    <font>
      <i/>
      <sz val="10"/>
      <name val="Times New Roman Cyr"/>
      <family val="1"/>
    </font>
    <font>
      <sz val="7"/>
      <name val="Times New Roman Cyr"/>
      <family val="1"/>
    </font>
    <font>
      <sz val="7"/>
      <name val="Arial"/>
      <family val="0"/>
    </font>
    <font>
      <b/>
      <sz val="10"/>
      <name val="Times New Roman Cyr"/>
      <family val="1"/>
    </font>
    <font>
      <b/>
      <sz val="10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" fontId="0" fillId="0" borderId="0" applyFont="0" applyFill="0" applyBorder="0" applyAlignment="0" applyProtection="0"/>
    <xf numFmtId="191" fontId="0" fillId="0" borderId="0" applyFill="0" applyBorder="0" applyAlignment="0">
      <protection/>
    </xf>
    <xf numFmtId="192" fontId="0" fillId="0" borderId="0" applyFill="0" applyBorder="0" applyAlignment="0">
      <protection/>
    </xf>
    <xf numFmtId="187" fontId="23" fillId="0" borderId="0" applyFill="0" applyBorder="0" applyAlignment="0">
      <protection/>
    </xf>
    <xf numFmtId="193" fontId="0" fillId="0" borderId="0" applyFill="0" applyBorder="0" applyAlignment="0">
      <protection/>
    </xf>
    <xf numFmtId="194" fontId="0" fillId="0" borderId="0" applyFill="0" applyBorder="0" applyAlignment="0">
      <protection/>
    </xf>
    <xf numFmtId="191" fontId="0" fillId="0" borderId="0" applyFill="0" applyBorder="0" applyAlignment="0">
      <protection/>
    </xf>
    <xf numFmtId="195" fontId="0" fillId="0" borderId="0" applyFill="0" applyBorder="0" applyAlignment="0">
      <protection/>
    </xf>
    <xf numFmtId="192" fontId="0" fillId="0" borderId="0" applyFill="0" applyBorder="0" applyAlignment="0">
      <protection/>
    </xf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4" fontId="25" fillId="0" borderId="0" applyFill="0" applyBorder="0" applyAlignment="0">
      <protection/>
    </xf>
    <xf numFmtId="196" fontId="0" fillId="0" borderId="1">
      <alignment vertical="center"/>
      <protection/>
    </xf>
    <xf numFmtId="191" fontId="0" fillId="0" borderId="0" applyFill="0" applyBorder="0" applyAlignment="0">
      <protection/>
    </xf>
    <xf numFmtId="192" fontId="0" fillId="0" borderId="0" applyFill="0" applyBorder="0" applyAlignment="0">
      <protection/>
    </xf>
    <xf numFmtId="191" fontId="0" fillId="0" borderId="0" applyFill="0" applyBorder="0" applyAlignment="0">
      <protection/>
    </xf>
    <xf numFmtId="195" fontId="0" fillId="0" borderId="0" applyFill="0" applyBorder="0" applyAlignment="0">
      <protection/>
    </xf>
    <xf numFmtId="192" fontId="0" fillId="0" borderId="0" applyFill="0" applyBorder="0" applyAlignment="0">
      <protection/>
    </xf>
    <xf numFmtId="0" fontId="1" fillId="0" borderId="0" applyNumberFormat="0" applyFill="0" applyBorder="0" applyAlignment="0" applyProtection="0"/>
    <xf numFmtId="0" fontId="26" fillId="0" borderId="2" applyNumberFormat="0" applyAlignment="0" applyProtection="0"/>
    <xf numFmtId="0" fontId="26" fillId="0" borderId="3">
      <alignment horizontal="left" vertical="center"/>
      <protection/>
    </xf>
    <xf numFmtId="0" fontId="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91" fontId="0" fillId="0" borderId="0" applyFill="0" applyBorder="0" applyAlignment="0">
      <protection/>
    </xf>
    <xf numFmtId="192" fontId="0" fillId="0" borderId="0" applyFill="0" applyBorder="0" applyAlignment="0">
      <protection/>
    </xf>
    <xf numFmtId="191" fontId="0" fillId="0" borderId="0" applyFill="0" applyBorder="0" applyAlignment="0">
      <protection/>
    </xf>
    <xf numFmtId="195" fontId="0" fillId="0" borderId="0" applyFill="0" applyBorder="0" applyAlignment="0">
      <protection/>
    </xf>
    <xf numFmtId="192" fontId="0" fillId="0" borderId="0" applyFill="0" applyBorder="0" applyAlignment="0"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1" fontId="0" fillId="0" borderId="0" applyFill="0" applyBorder="0" applyAlignment="0">
      <protection/>
    </xf>
    <xf numFmtId="192" fontId="0" fillId="0" borderId="0" applyFill="0" applyBorder="0" applyAlignment="0">
      <protection/>
    </xf>
    <xf numFmtId="191" fontId="0" fillId="0" borderId="0" applyFill="0" applyBorder="0" applyAlignment="0">
      <protection/>
    </xf>
    <xf numFmtId="195" fontId="0" fillId="0" borderId="0" applyFill="0" applyBorder="0" applyAlignment="0">
      <protection/>
    </xf>
    <xf numFmtId="192" fontId="0" fillId="0" borderId="0" applyFill="0" applyBorder="0" applyAlignment="0">
      <protection/>
    </xf>
    <xf numFmtId="49" fontId="25" fillId="0" borderId="0" applyFill="0" applyBorder="0" applyAlignment="0">
      <protection/>
    </xf>
    <xf numFmtId="186" fontId="0" fillId="0" borderId="0" applyFill="0" applyBorder="0" applyAlignment="0">
      <protection/>
    </xf>
    <xf numFmtId="169" fontId="0" fillId="0" borderId="0" applyFill="0" applyBorder="0" applyAlignment="0">
      <protection/>
    </xf>
  </cellStyleXfs>
  <cellXfs count="323">
    <xf numFmtId="0" fontId="0" fillId="0" borderId="0" xfId="0" applyAlignment="1">
      <alignment/>
    </xf>
    <xf numFmtId="0" fontId="5" fillId="0" borderId="0" xfId="0" applyFont="1" applyBorder="1" applyAlignment="1">
      <alignment horizontal="left" vertical="center"/>
    </xf>
    <xf numFmtId="0" fontId="13" fillId="0" borderId="0" xfId="47" applyFont="1" applyBorder="1" applyAlignment="1">
      <alignment vertical="center"/>
      <protection/>
    </xf>
    <xf numFmtId="0" fontId="14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4" fillId="0" borderId="0" xfId="47" applyFont="1" applyFill="1" applyBorder="1" applyAlignment="1">
      <alignment vertical="center"/>
      <protection/>
    </xf>
    <xf numFmtId="0" fontId="0" fillId="0" borderId="0" xfId="0" applyFill="1" applyBorder="1" applyAlignment="1">
      <alignment horizontal="left" vertical="center"/>
    </xf>
    <xf numFmtId="165" fontId="14" fillId="0" borderId="0" xfId="48" applyNumberFormat="1" applyFont="1" applyFill="1" applyBorder="1" applyAlignment="1">
      <alignment horizontal="right"/>
      <protection/>
    </xf>
    <xf numFmtId="0" fontId="14" fillId="0" borderId="0" xfId="0" applyFont="1" applyFill="1" applyBorder="1" applyAlignment="1">
      <alignment horizontal="left" vertical="center"/>
    </xf>
    <xf numFmtId="165" fontId="15" fillId="0" borderId="0" xfId="0" applyNumberFormat="1" applyFont="1" applyBorder="1" applyAlignment="1">
      <alignment horizontal="right" vertical="center" wrapText="1"/>
    </xf>
    <xf numFmtId="0" fontId="14" fillId="0" borderId="0" xfId="49" applyNumberFormat="1" applyFont="1" applyFill="1" applyBorder="1" applyAlignment="1" applyProtection="1">
      <alignment vertical="top"/>
      <protection/>
    </xf>
    <xf numFmtId="0" fontId="14" fillId="0" borderId="0" xfId="49" applyNumberFormat="1" applyFont="1" applyFill="1" applyBorder="1" applyAlignment="1" applyProtection="1">
      <alignment vertical="top"/>
      <protection locked="0"/>
    </xf>
    <xf numFmtId="0" fontId="14" fillId="0" borderId="0" xfId="49" applyNumberFormat="1" applyFont="1" applyFill="1" applyBorder="1" applyAlignment="1" applyProtection="1">
      <alignment vertical="center"/>
      <protection/>
    </xf>
    <xf numFmtId="169" fontId="14" fillId="0" borderId="0" xfId="24" applyNumberFormat="1" applyFont="1" applyFill="1" applyBorder="1" applyAlignment="1" applyProtection="1">
      <alignment vertical="center"/>
      <protection/>
    </xf>
    <xf numFmtId="169" fontId="5" fillId="0" borderId="0" xfId="24" applyNumberFormat="1" applyFont="1" applyFill="1" applyBorder="1" applyAlignment="1" applyProtection="1">
      <alignment horizontal="right" vertical="center"/>
      <protection/>
    </xf>
    <xf numFmtId="0" fontId="5" fillId="0" borderId="0" xfId="49" applyNumberFormat="1" applyFont="1" applyFill="1" applyBorder="1" applyAlignment="1" applyProtection="1">
      <alignment vertical="center"/>
      <protection/>
    </xf>
    <xf numFmtId="169" fontId="14" fillId="0" borderId="0" xfId="24" applyNumberFormat="1" applyFont="1" applyFill="1" applyBorder="1" applyAlignment="1" applyProtection="1">
      <alignment vertical="top"/>
      <protection/>
    </xf>
    <xf numFmtId="0" fontId="10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right"/>
    </xf>
    <xf numFmtId="0" fontId="11" fillId="0" borderId="0" xfId="0" applyFont="1" applyBorder="1" applyAlignment="1">
      <alignment horizontal="right" vertical="center" wrapText="1"/>
    </xf>
    <xf numFmtId="165" fontId="14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165" fontId="15" fillId="0" borderId="0" xfId="0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65" fontId="7" fillId="0" borderId="0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/>
    </xf>
    <xf numFmtId="165" fontId="17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 vertical="center" wrapText="1"/>
    </xf>
    <xf numFmtId="0" fontId="11" fillId="0" borderId="0" xfId="49" applyNumberFormat="1" applyFont="1" applyFill="1" applyBorder="1" applyAlignment="1" applyProtection="1">
      <alignment vertical="center"/>
      <protection/>
    </xf>
    <xf numFmtId="0" fontId="11" fillId="0" borderId="0" xfId="49" applyNumberFormat="1" applyFont="1" applyFill="1" applyBorder="1" applyAlignment="1" applyProtection="1">
      <alignment horizontal="left" vertical="center"/>
      <protection/>
    </xf>
    <xf numFmtId="0" fontId="5" fillId="0" borderId="0" xfId="49" applyNumberFormat="1" applyFont="1" applyFill="1" applyBorder="1" applyAlignment="1" applyProtection="1">
      <alignment vertical="top"/>
      <protection/>
    </xf>
    <xf numFmtId="37" fontId="5" fillId="0" borderId="0" xfId="49" applyNumberFormat="1" applyFont="1" applyFill="1" applyBorder="1" applyAlignment="1" applyProtection="1">
      <alignment vertical="top"/>
      <protection/>
    </xf>
    <xf numFmtId="37" fontId="14" fillId="0" borderId="0" xfId="49" applyNumberFormat="1" applyFont="1" applyFill="1" applyBorder="1" applyAlignment="1" applyProtection="1">
      <alignment vertical="top"/>
      <protection/>
    </xf>
    <xf numFmtId="0" fontId="5" fillId="0" borderId="0" xfId="47" applyFont="1" applyFill="1" applyBorder="1" applyAlignment="1">
      <alignment horizontal="left" vertical="center"/>
      <protection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53" applyFont="1" applyFill="1" applyBorder="1" applyAlignment="1">
      <alignment vertical="center"/>
      <protection/>
    </xf>
    <xf numFmtId="0" fontId="14" fillId="0" borderId="0" xfId="53" applyFont="1" applyFill="1" applyAlignment="1">
      <alignment vertical="center"/>
      <protection/>
    </xf>
    <xf numFmtId="0" fontId="14" fillId="0" borderId="0" xfId="48" applyFont="1" applyFill="1" applyBorder="1" applyAlignment="1">
      <alignment vertical="center"/>
      <protection/>
    </xf>
    <xf numFmtId="0" fontId="14" fillId="0" borderId="0" xfId="53" applyFont="1" applyFill="1" applyBorder="1" applyAlignment="1">
      <alignment horizontal="center" vertical="center"/>
      <protection/>
    </xf>
    <xf numFmtId="0" fontId="14" fillId="0" borderId="0" xfId="48" applyFont="1" applyFill="1">
      <alignment/>
      <protection/>
    </xf>
    <xf numFmtId="0" fontId="7" fillId="0" borderId="0" xfId="0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right" vertical="center" wrapText="1"/>
    </xf>
    <xf numFmtId="0" fontId="14" fillId="0" borderId="0" xfId="49" applyNumberFormat="1" applyFont="1" applyFill="1" applyBorder="1" applyAlignment="1" applyProtection="1">
      <alignment horizontal="right" vertical="top"/>
      <protection locked="0"/>
    </xf>
    <xf numFmtId="0" fontId="14" fillId="0" borderId="0" xfId="51" applyFont="1" applyFill="1" applyBorder="1" applyAlignment="1">
      <alignment horizontal="right"/>
      <protection/>
    </xf>
    <xf numFmtId="0" fontId="5" fillId="0" borderId="0" xfId="51" applyFont="1" applyFill="1" applyBorder="1" applyAlignment="1">
      <alignment horizontal="right"/>
      <protection/>
    </xf>
    <xf numFmtId="0" fontId="6" fillId="0" borderId="0" xfId="0" applyFont="1" applyBorder="1" applyAlignment="1">
      <alignment horizontal="right" vertical="center"/>
    </xf>
    <xf numFmtId="0" fontId="14" fillId="0" borderId="0" xfId="53" applyFont="1" applyFill="1" applyBorder="1" applyAlignment="1" quotePrefix="1">
      <alignment horizontal="left" vertical="center"/>
      <protection/>
    </xf>
    <xf numFmtId="0" fontId="5" fillId="0" borderId="0" xfId="53" applyFont="1" applyFill="1" applyBorder="1" applyAlignment="1">
      <alignment horizontal="right" vertical="center"/>
      <protection/>
    </xf>
    <xf numFmtId="0" fontId="14" fillId="0" borderId="0" xfId="48" applyFont="1" applyFill="1" applyBorder="1">
      <alignment/>
      <protection/>
    </xf>
    <xf numFmtId="0" fontId="7" fillId="0" borderId="0" xfId="51" applyFont="1" applyFill="1" applyBorder="1" applyAlignment="1">
      <alignment horizontal="right"/>
      <protection/>
    </xf>
    <xf numFmtId="37" fontId="14" fillId="0" borderId="0" xfId="0" applyNumberFormat="1" applyFont="1" applyFill="1" applyBorder="1" applyAlignment="1">
      <alignment horizontal="right"/>
    </xf>
    <xf numFmtId="0" fontId="11" fillId="0" borderId="0" xfId="51" applyFont="1" applyFill="1" applyBorder="1" applyAlignment="1">
      <alignment horizontal="right"/>
      <protection/>
    </xf>
    <xf numFmtId="0" fontId="13" fillId="0" borderId="0" xfId="47" applyFont="1" applyBorder="1" applyAlignment="1">
      <alignment vertical="center"/>
      <protection/>
    </xf>
    <xf numFmtId="165" fontId="14" fillId="0" borderId="0" xfId="48" applyNumberFormat="1" applyFont="1" applyFill="1" applyAlignment="1">
      <alignment horizontal="right"/>
      <protection/>
    </xf>
    <xf numFmtId="0" fontId="13" fillId="0" borderId="0" xfId="47" applyFont="1" applyFill="1" applyBorder="1" applyAlignment="1">
      <alignment vertical="center"/>
      <protection/>
    </xf>
    <xf numFmtId="0" fontId="5" fillId="0" borderId="0" xfId="0" applyFont="1" applyBorder="1" applyAlignment="1">
      <alignment horizontal="center" vertical="center" wrapText="1"/>
    </xf>
    <xf numFmtId="37" fontId="7" fillId="0" borderId="0" xfId="0" applyNumberFormat="1" applyFont="1" applyFill="1" applyBorder="1" applyAlignment="1">
      <alignment horizontal="center"/>
    </xf>
    <xf numFmtId="0" fontId="28" fillId="2" borderId="0" xfId="41" applyFont="1" applyFill="1" applyAlignment="1" applyProtection="1">
      <alignment horizontal="left" vertical="center"/>
      <protection hidden="1"/>
    </xf>
    <xf numFmtId="0" fontId="29" fillId="2" borderId="0" xfId="41" applyFont="1" applyFill="1" applyAlignment="1" applyProtection="1">
      <alignment horizontal="center" vertical="center"/>
      <protection hidden="1"/>
    </xf>
    <xf numFmtId="0" fontId="30" fillId="3" borderId="0" xfId="50" applyFont="1" applyFill="1" applyAlignment="1">
      <alignment vertical="center"/>
      <protection/>
    </xf>
    <xf numFmtId="0" fontId="0" fillId="3" borderId="0" xfId="50" applyFill="1" applyAlignment="1">
      <alignment vertical="center"/>
      <protection/>
    </xf>
    <xf numFmtId="49" fontId="32" fillId="2" borderId="0" xfId="50" applyNumberFormat="1" applyFont="1" applyFill="1" applyAlignment="1" applyProtection="1">
      <alignment horizontal="left" vertical="center"/>
      <protection hidden="1"/>
    </xf>
    <xf numFmtId="14" fontId="31" fillId="2" borderId="0" xfId="50" applyNumberFormat="1" applyFont="1" applyFill="1" applyBorder="1" applyAlignment="1" applyProtection="1">
      <alignment horizontal="left" vertical="center"/>
      <protection hidden="1"/>
    </xf>
    <xf numFmtId="14" fontId="33" fillId="2" borderId="0" xfId="50" applyNumberFormat="1" applyFont="1" applyFill="1" applyBorder="1" applyAlignment="1" applyProtection="1">
      <alignment horizontal="left" vertical="center"/>
      <protection hidden="1"/>
    </xf>
    <xf numFmtId="0" fontId="0" fillId="3" borderId="0" xfId="50" applyFill="1" applyAlignment="1">
      <alignment horizontal="left" vertical="center"/>
      <protection/>
    </xf>
    <xf numFmtId="14" fontId="32" fillId="2" borderId="4" xfId="50" applyNumberFormat="1" applyFont="1" applyFill="1" applyBorder="1" applyAlignment="1" applyProtection="1">
      <alignment horizontal="center" vertical="center" wrapText="1"/>
      <protection hidden="1"/>
    </xf>
    <xf numFmtId="0" fontId="0" fillId="3" borderId="0" xfId="50" applyFont="1" applyFill="1" applyAlignment="1">
      <alignment horizontal="left" vertical="center"/>
      <protection/>
    </xf>
    <xf numFmtId="0" fontId="34" fillId="2" borderId="4" xfId="50" applyNumberFormat="1" applyFont="1" applyFill="1" applyBorder="1" applyAlignment="1" applyProtection="1">
      <alignment horizontal="center" vertical="center"/>
      <protection hidden="1"/>
    </xf>
    <xf numFmtId="0" fontId="35" fillId="3" borderId="0" xfId="50" applyNumberFormat="1" applyFont="1" applyFill="1" applyAlignment="1">
      <alignment horizontal="center" vertical="center"/>
      <protection/>
    </xf>
    <xf numFmtId="49" fontId="31" fillId="2" borderId="4" xfId="50" applyNumberFormat="1" applyFont="1" applyFill="1" applyBorder="1" applyAlignment="1" applyProtection="1">
      <alignment vertical="center"/>
      <protection hidden="1"/>
    </xf>
    <xf numFmtId="0" fontId="31" fillId="2" borderId="5" xfId="50" applyFont="1" applyFill="1" applyBorder="1" applyAlignment="1" applyProtection="1">
      <alignment vertical="center"/>
      <protection hidden="1"/>
    </xf>
    <xf numFmtId="0" fontId="31" fillId="2" borderId="3" xfId="50" applyFont="1" applyFill="1" applyBorder="1" applyAlignment="1" applyProtection="1">
      <alignment vertical="center"/>
      <protection hidden="1"/>
    </xf>
    <xf numFmtId="0" fontId="31" fillId="2" borderId="6" xfId="50" applyFont="1" applyFill="1" applyBorder="1" applyAlignment="1" applyProtection="1">
      <alignment vertical="center"/>
      <protection hidden="1"/>
    </xf>
    <xf numFmtId="0" fontId="32" fillId="2" borderId="4" xfId="50" applyNumberFormat="1" applyFont="1" applyFill="1" applyBorder="1" applyAlignment="1" applyProtection="1">
      <alignment horizontal="right" vertical="center"/>
      <protection hidden="1"/>
    </xf>
    <xf numFmtId="0" fontId="32" fillId="2" borderId="4" xfId="50" applyFont="1" applyFill="1" applyBorder="1" applyAlignment="1" applyProtection="1">
      <alignment vertical="center" wrapText="1"/>
      <protection hidden="1"/>
    </xf>
    <xf numFmtId="0" fontId="0" fillId="3" borderId="0" xfId="50" applyFont="1" applyFill="1" applyAlignment="1">
      <alignment vertical="center"/>
      <protection/>
    </xf>
    <xf numFmtId="0" fontId="32" fillId="3" borderId="0" xfId="50" applyFont="1" applyFill="1" applyAlignment="1">
      <alignment vertical="center"/>
      <protection/>
    </xf>
    <xf numFmtId="0" fontId="36" fillId="0" borderId="0" xfId="50" applyFont="1" applyFill="1" applyBorder="1" applyAlignment="1">
      <alignment horizontal="right" vertical="center"/>
      <protection/>
    </xf>
    <xf numFmtId="0" fontId="36" fillId="0" borderId="0" xfId="50" applyNumberFormat="1" applyFont="1" applyFill="1" applyBorder="1" applyAlignment="1">
      <alignment horizontal="right" vertical="center"/>
      <protection/>
    </xf>
    <xf numFmtId="0" fontId="32" fillId="3" borderId="0" xfId="50" applyFont="1" applyFill="1" applyAlignment="1" applyProtection="1">
      <alignment vertical="center"/>
      <protection hidden="1"/>
    </xf>
    <xf numFmtId="0" fontId="11" fillId="0" borderId="0" xfId="49" applyNumberFormat="1" applyFont="1" applyFill="1" applyBorder="1" applyAlignment="1" applyProtection="1">
      <alignment horizontal="center" vertical="center" wrapText="1"/>
      <protection/>
    </xf>
    <xf numFmtId="0" fontId="11" fillId="0" borderId="0" xfId="51" applyFont="1" applyFill="1" applyBorder="1" applyAlignment="1">
      <alignment horizontal="center" vertical="center"/>
      <protection/>
    </xf>
    <xf numFmtId="14" fontId="11" fillId="0" borderId="0" xfId="0" applyNumberFormat="1" applyFont="1" applyBorder="1" applyAlignment="1">
      <alignment vertical="center" wrapText="1"/>
    </xf>
    <xf numFmtId="14" fontId="37" fillId="0" borderId="0" xfId="0" applyNumberFormat="1" applyFont="1" applyFill="1" applyBorder="1" applyAlignment="1">
      <alignment vertical="center" wrapText="1"/>
    </xf>
    <xf numFmtId="0" fontId="5" fillId="0" borderId="0" xfId="48" applyFont="1" applyFill="1" applyBorder="1" applyAlignment="1">
      <alignment vertical="center"/>
      <protection/>
    </xf>
    <xf numFmtId="0" fontId="14" fillId="0" borderId="0" xfId="48" applyFont="1" applyFill="1" applyAlignment="1">
      <alignment vertical="center"/>
      <protection/>
    </xf>
    <xf numFmtId="0" fontId="21" fillId="0" borderId="0" xfId="48" applyFont="1" applyFill="1" applyBorder="1" applyAlignment="1">
      <alignment vertical="center" wrapText="1"/>
      <protection/>
    </xf>
    <xf numFmtId="0" fontId="14" fillId="0" borderId="0" xfId="48" applyFont="1" applyFill="1" applyBorder="1" applyAlignment="1">
      <alignment horizontal="center" vertical="center"/>
      <protection/>
    </xf>
    <xf numFmtId="165" fontId="14" fillId="0" borderId="0" xfId="48" applyNumberFormat="1" applyFont="1" applyFill="1" applyBorder="1" applyAlignment="1">
      <alignment horizontal="right" vertical="center"/>
      <protection/>
    </xf>
    <xf numFmtId="165" fontId="14" fillId="0" borderId="0" xfId="48" applyNumberFormat="1" applyFont="1" applyFill="1" applyBorder="1" applyAlignment="1">
      <alignment vertical="center"/>
      <protection/>
    </xf>
    <xf numFmtId="165" fontId="14" fillId="0" borderId="0" xfId="48" applyNumberFormat="1" applyFont="1" applyFill="1" applyBorder="1" applyAlignment="1">
      <alignment vertical="center"/>
      <protection/>
    </xf>
    <xf numFmtId="165" fontId="14" fillId="0" borderId="0" xfId="48" applyNumberFormat="1" applyFont="1" applyFill="1" applyAlignment="1">
      <alignment vertical="center"/>
      <protection/>
    </xf>
    <xf numFmtId="0" fontId="12" fillId="0" borderId="0" xfId="48" applyFont="1" applyFill="1" applyBorder="1" applyAlignment="1">
      <alignment vertical="center" wrapText="1"/>
      <protection/>
    </xf>
    <xf numFmtId="165" fontId="14" fillId="0" borderId="0" xfId="48" applyNumberFormat="1" applyFont="1" applyFill="1" applyBorder="1" applyAlignment="1">
      <alignment horizontal="right" vertical="center"/>
      <protection/>
    </xf>
    <xf numFmtId="0" fontId="14" fillId="0" borderId="0" xfId="48" applyFont="1" applyFill="1" applyAlignment="1">
      <alignment vertical="center"/>
      <protection/>
    </xf>
    <xf numFmtId="165" fontId="14" fillId="0" borderId="0" xfId="48" applyNumberFormat="1" applyFont="1" applyFill="1" applyAlignment="1">
      <alignment horizontal="right" vertical="center"/>
      <protection/>
    </xf>
    <xf numFmtId="0" fontId="5" fillId="0" borderId="0" xfId="48" applyFont="1" applyFill="1" applyAlignment="1">
      <alignment vertical="center"/>
      <protection/>
    </xf>
    <xf numFmtId="165" fontId="5" fillId="0" borderId="0" xfId="48" applyNumberFormat="1" applyFont="1" applyFill="1" applyBorder="1" applyAlignment="1">
      <alignment horizontal="right" vertical="center"/>
      <protection/>
    </xf>
    <xf numFmtId="0" fontId="12" fillId="0" borderId="0" xfId="48" applyFont="1" applyFill="1" applyBorder="1" applyAlignment="1">
      <alignment vertical="center" wrapText="1"/>
      <protection/>
    </xf>
    <xf numFmtId="165" fontId="14" fillId="0" borderId="0" xfId="48" applyNumberFormat="1" applyFont="1" applyFill="1" applyAlignment="1">
      <alignment vertical="center"/>
      <protection/>
    </xf>
    <xf numFmtId="0" fontId="21" fillId="0" borderId="0" xfId="48" applyFont="1" applyFill="1" applyBorder="1" applyAlignment="1">
      <alignment vertical="center"/>
      <protection/>
    </xf>
    <xf numFmtId="0" fontId="12" fillId="0" borderId="0" xfId="48" applyFont="1" applyFill="1" applyBorder="1" applyAlignment="1">
      <alignment vertical="center"/>
      <protection/>
    </xf>
    <xf numFmtId="0" fontId="12" fillId="0" borderId="0" xfId="48" applyFont="1" applyFill="1" applyBorder="1" applyAlignment="1">
      <alignment vertical="center"/>
      <protection/>
    </xf>
    <xf numFmtId="0" fontId="14" fillId="0" borderId="0" xfId="48" applyFont="1" applyFill="1" applyBorder="1" applyAlignment="1">
      <alignment vertical="center" wrapText="1"/>
      <protection/>
    </xf>
    <xf numFmtId="0" fontId="14" fillId="0" borderId="0" xfId="48" applyFont="1" applyFill="1" applyBorder="1" applyAlignment="1">
      <alignment vertical="center"/>
      <protection/>
    </xf>
    <xf numFmtId="0" fontId="5" fillId="0" borderId="0" xfId="48" applyFont="1" applyFill="1" applyBorder="1" applyAlignment="1">
      <alignment horizontal="left" vertical="center" wrapText="1"/>
      <protection/>
    </xf>
    <xf numFmtId="0" fontId="5" fillId="0" borderId="0" xfId="48" applyFont="1" applyFill="1" applyAlignment="1">
      <alignment vertical="center"/>
      <protection/>
    </xf>
    <xf numFmtId="0" fontId="1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169" fontId="14" fillId="0" borderId="0" xfId="24" applyNumberFormat="1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65" fontId="14" fillId="0" borderId="0" xfId="0" applyNumberFormat="1" applyFont="1" applyBorder="1" applyAlignment="1">
      <alignment vertical="center"/>
    </xf>
    <xf numFmtId="49" fontId="14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40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 wrapText="1"/>
    </xf>
    <xf numFmtId="169" fontId="40" fillId="0" borderId="0" xfId="24" applyNumberFormat="1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165" fontId="23" fillId="0" borderId="0" xfId="0" applyNumberFormat="1" applyFont="1" applyFill="1" applyBorder="1" applyAlignment="1">
      <alignment horizontal="right"/>
    </xf>
    <xf numFmtId="37" fontId="23" fillId="0" borderId="0" xfId="0" applyNumberFormat="1" applyFont="1" applyFill="1" applyBorder="1" applyAlignment="1">
      <alignment horizontal="right"/>
    </xf>
    <xf numFmtId="37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/>
    </xf>
    <xf numFmtId="165" fontId="9" fillId="0" borderId="0" xfId="0" applyNumberFormat="1" applyFont="1" applyFill="1" applyBorder="1" applyAlignment="1">
      <alignment horizontal="right"/>
    </xf>
    <xf numFmtId="197" fontId="9" fillId="0" borderId="0" xfId="0" applyNumberFormat="1" applyFont="1" applyFill="1" applyBorder="1" applyAlignment="1">
      <alignment horizontal="right"/>
    </xf>
    <xf numFmtId="37" fontId="9" fillId="0" borderId="0" xfId="0" applyNumberFormat="1" applyFont="1" applyFill="1" applyBorder="1" applyAlignment="1">
      <alignment horizontal="right"/>
    </xf>
    <xf numFmtId="37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97" fontId="23" fillId="0" borderId="0" xfId="0" applyNumberFormat="1" applyFont="1" applyFill="1" applyBorder="1" applyAlignment="1">
      <alignment horizontal="center"/>
    </xf>
    <xf numFmtId="197" fontId="7" fillId="0" borderId="0" xfId="0" applyNumberFormat="1" applyFont="1" applyFill="1" applyBorder="1" applyAlignment="1">
      <alignment horizontal="center"/>
    </xf>
    <xf numFmtId="0" fontId="42" fillId="0" borderId="0" xfId="0" applyFont="1" applyFill="1" applyBorder="1" applyAlignment="1">
      <alignment horizontal="left" vertical="center"/>
    </xf>
    <xf numFmtId="165" fontId="42" fillId="0" borderId="0" xfId="0" applyNumberFormat="1" applyFont="1" applyFill="1" applyBorder="1" applyAlignment="1">
      <alignment horizontal="right"/>
    </xf>
    <xf numFmtId="197" fontId="42" fillId="0" borderId="0" xfId="0" applyNumberFormat="1" applyFont="1" applyFill="1" applyBorder="1" applyAlignment="1">
      <alignment horizontal="right"/>
    </xf>
    <xf numFmtId="197" fontId="42" fillId="0" borderId="0" xfId="0" applyNumberFormat="1" applyFont="1" applyFill="1" applyBorder="1" applyAlignment="1">
      <alignment horizontal="center"/>
    </xf>
    <xf numFmtId="37" fontId="42" fillId="0" borderId="0" xfId="0" applyNumberFormat="1" applyFont="1" applyFill="1" applyBorder="1" applyAlignment="1">
      <alignment horizontal="right"/>
    </xf>
    <xf numFmtId="37" fontId="42" fillId="0" borderId="0" xfId="0" applyNumberFormat="1" applyFont="1" applyFill="1" applyBorder="1" applyAlignment="1">
      <alignment horizontal="center"/>
    </xf>
    <xf numFmtId="0" fontId="42" fillId="0" borderId="0" xfId="0" applyFont="1" applyFill="1" applyBorder="1" applyAlignment="1">
      <alignment/>
    </xf>
    <xf numFmtId="197" fontId="14" fillId="0" borderId="0" xfId="0" applyNumberFormat="1" applyFont="1" applyFill="1" applyBorder="1" applyAlignment="1">
      <alignment horizontal="right"/>
    </xf>
    <xf numFmtId="197" fontId="9" fillId="0" borderId="0" xfId="0" applyNumberFormat="1" applyFont="1" applyFill="1" applyBorder="1" applyAlignment="1">
      <alignment/>
    </xf>
    <xf numFmtId="197" fontId="9" fillId="0" borderId="0" xfId="0" applyNumberFormat="1" applyFont="1" applyFill="1" applyBorder="1" applyAlignment="1">
      <alignment horizontal="center"/>
    </xf>
    <xf numFmtId="197" fontId="14" fillId="0" borderId="0" xfId="0" applyNumberFormat="1" applyFont="1" applyFill="1" applyBorder="1" applyAlignment="1">
      <alignment/>
    </xf>
    <xf numFmtId="165" fontId="7" fillId="0" borderId="0" xfId="0" applyNumberFormat="1" applyFont="1" applyFill="1" applyBorder="1" applyAlignment="1">
      <alignment horizontal="right"/>
    </xf>
    <xf numFmtId="37" fontId="7" fillId="0" borderId="0" xfId="0" applyNumberFormat="1" applyFont="1" applyFill="1" applyBorder="1" applyAlignment="1">
      <alignment horizontal="right"/>
    </xf>
    <xf numFmtId="37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37" fontId="14" fillId="0" borderId="0" xfId="0" applyNumberFormat="1" applyFont="1" applyFill="1" applyBorder="1" applyAlignment="1">
      <alignment/>
    </xf>
    <xf numFmtId="165" fontId="9" fillId="0" borderId="0" xfId="0" applyNumberFormat="1" applyFont="1" applyFill="1" applyBorder="1" applyAlignment="1">
      <alignment horizontal="right"/>
    </xf>
    <xf numFmtId="197" fontId="9" fillId="0" borderId="0" xfId="0" applyNumberFormat="1" applyFont="1" applyFill="1" applyBorder="1" applyAlignment="1">
      <alignment horizontal="right"/>
    </xf>
    <xf numFmtId="169" fontId="8" fillId="0" borderId="0" xfId="0" applyNumberFormat="1" applyFont="1" applyFill="1" applyBorder="1" applyAlignment="1">
      <alignment/>
    </xf>
    <xf numFmtId="197" fontId="7" fillId="0" borderId="0" xfId="0" applyNumberFormat="1" applyFont="1" applyFill="1" applyBorder="1" applyAlignment="1">
      <alignment horizontal="right"/>
    </xf>
    <xf numFmtId="165" fontId="8" fillId="0" borderId="0" xfId="0" applyNumberFormat="1" applyFont="1" applyFill="1" applyBorder="1" applyAlignment="1">
      <alignment/>
    </xf>
    <xf numFmtId="197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14" fillId="0" borderId="0" xfId="48" applyNumberFormat="1" applyFont="1" applyFill="1" applyBorder="1">
      <alignment/>
      <protection/>
    </xf>
    <xf numFmtId="3" fontId="14" fillId="0" borderId="0" xfId="53" applyNumberFormat="1" applyFont="1" applyFill="1" applyBorder="1" applyAlignment="1">
      <alignment horizontal="center" vertical="center"/>
      <protection/>
    </xf>
    <xf numFmtId="3" fontId="14" fillId="0" borderId="0" xfId="0" applyNumberFormat="1" applyFont="1" applyBorder="1" applyAlignment="1">
      <alignment/>
    </xf>
    <xf numFmtId="3" fontId="14" fillId="0" borderId="0" xfId="49" applyNumberFormat="1" applyFont="1" applyFill="1" applyBorder="1" applyAlignment="1" applyProtection="1">
      <alignment vertical="top"/>
      <protection/>
    </xf>
    <xf numFmtId="3" fontId="17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/>
    </xf>
    <xf numFmtId="0" fontId="13" fillId="0" borderId="0" xfId="47" applyFont="1" applyBorder="1" applyAlignment="1">
      <alignment horizontal="center" vertical="center"/>
      <protection/>
    </xf>
    <xf numFmtId="0" fontId="13" fillId="0" borderId="0" xfId="47" applyFont="1" applyBorder="1" applyAlignment="1">
      <alignment horizontal="right" vertical="center"/>
      <protection/>
    </xf>
    <xf numFmtId="0" fontId="13" fillId="0" borderId="0" xfId="47" applyFont="1" applyBorder="1" applyAlignment="1">
      <alignment horizontal="right" vertical="center"/>
      <protection/>
    </xf>
    <xf numFmtId="0" fontId="5" fillId="0" borderId="0" xfId="0" applyFont="1" applyBorder="1" applyAlignment="1">
      <alignment vertical="center" wrapText="1"/>
    </xf>
    <xf numFmtId="3" fontId="14" fillId="0" borderId="0" xfId="0" applyNumberFormat="1" applyFont="1" applyFill="1" applyBorder="1" applyAlignment="1">
      <alignment vertical="center"/>
    </xf>
    <xf numFmtId="3" fontId="14" fillId="0" borderId="0" xfId="0" applyNumberFormat="1" applyFont="1" applyBorder="1" applyAlignment="1">
      <alignment vertical="center"/>
    </xf>
    <xf numFmtId="3" fontId="14" fillId="0" borderId="0" xfId="24" applyNumberFormat="1" applyFont="1" applyFill="1" applyBorder="1" applyAlignment="1">
      <alignment vertical="center"/>
    </xf>
    <xf numFmtId="3" fontId="14" fillId="0" borderId="0" xfId="24" applyNumberFormat="1" applyFont="1" applyBorder="1" applyAlignment="1">
      <alignment vertical="center"/>
    </xf>
    <xf numFmtId="3" fontId="40" fillId="0" borderId="0" xfId="24" applyNumberFormat="1" applyFont="1" applyFill="1" applyBorder="1" applyAlignment="1">
      <alignment vertical="center"/>
    </xf>
    <xf numFmtId="3" fontId="40" fillId="0" borderId="0" xfId="24" applyNumberFormat="1" applyFont="1" applyBorder="1" applyAlignment="1">
      <alignment vertical="center"/>
    </xf>
    <xf numFmtId="3" fontId="5" fillId="0" borderId="0" xfId="52" applyNumberFormat="1" applyFont="1" applyFill="1" applyBorder="1" applyAlignment="1">
      <alignment vertical="center"/>
      <protection/>
    </xf>
    <xf numFmtId="3" fontId="11" fillId="0" borderId="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15" fillId="0" borderId="0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3" fontId="14" fillId="0" borderId="7" xfId="24" applyNumberFormat="1" applyFont="1" applyFill="1" applyBorder="1" applyAlignment="1">
      <alignment vertical="center"/>
    </xf>
    <xf numFmtId="3" fontId="5" fillId="0" borderId="0" xfId="24" applyNumberFormat="1" applyFont="1" applyFill="1" applyBorder="1" applyAlignment="1">
      <alignment vertical="center"/>
    </xf>
    <xf numFmtId="3" fontId="41" fillId="0" borderId="0" xfId="24" applyNumberFormat="1" applyFont="1" applyFill="1" applyBorder="1" applyAlignment="1">
      <alignment vertical="center"/>
    </xf>
    <xf numFmtId="3" fontId="41" fillId="0" borderId="0" xfId="24" applyNumberFormat="1" applyFont="1" applyFill="1" applyBorder="1" applyAlignment="1">
      <alignment vertical="center"/>
    </xf>
    <xf numFmtId="3" fontId="13" fillId="0" borderId="0" xfId="24" applyNumberFormat="1" applyFont="1" applyFill="1" applyBorder="1" applyAlignment="1">
      <alignment vertical="center"/>
    </xf>
    <xf numFmtId="3" fontId="14" fillId="0" borderId="0" xfId="24" applyNumberFormat="1" applyFont="1" applyFill="1" applyBorder="1" applyAlignment="1">
      <alignment vertical="center"/>
    </xf>
    <xf numFmtId="3" fontId="9" fillId="0" borderId="3" xfId="52" applyNumberFormat="1" applyFont="1" applyFill="1" applyBorder="1" applyAlignment="1">
      <alignment vertical="center"/>
      <protection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3" fontId="9" fillId="0" borderId="0" xfId="52" applyNumberFormat="1" applyFont="1" applyFill="1" applyBorder="1" applyAlignment="1">
      <alignment vertical="center"/>
      <protection/>
    </xf>
    <xf numFmtId="0" fontId="9" fillId="0" borderId="0" xfId="0" applyFont="1" applyBorder="1" applyAlignment="1">
      <alignment horizontal="center" vertical="center" wrapText="1"/>
    </xf>
    <xf numFmtId="3" fontId="9" fillId="0" borderId="8" xfId="52" applyNumberFormat="1" applyFont="1" applyFill="1" applyBorder="1" applyAlignment="1">
      <alignment vertical="center"/>
      <protection/>
    </xf>
    <xf numFmtId="0" fontId="8" fillId="0" borderId="0" xfId="0" applyFont="1" applyBorder="1" applyAlignment="1">
      <alignment vertical="center"/>
    </xf>
    <xf numFmtId="165" fontId="8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3" fontId="9" fillId="0" borderId="7" xfId="24" applyNumberFormat="1" applyFont="1" applyFill="1" applyBorder="1" applyAlignment="1">
      <alignment vertical="center"/>
    </xf>
    <xf numFmtId="3" fontId="9" fillId="0" borderId="3" xfId="24" applyNumberFormat="1" applyFont="1" applyFill="1" applyBorder="1" applyAlignment="1">
      <alignment vertical="center"/>
    </xf>
    <xf numFmtId="3" fontId="8" fillId="0" borderId="0" xfId="24" applyNumberFormat="1" applyFont="1" applyFill="1" applyBorder="1" applyAlignment="1">
      <alignment vertical="center"/>
    </xf>
    <xf numFmtId="3" fontId="9" fillId="0" borderId="3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vertical="center"/>
    </xf>
    <xf numFmtId="197" fontId="14" fillId="0" borderId="0" xfId="48" applyNumberFormat="1" applyFont="1" applyFill="1" applyBorder="1" applyAlignment="1">
      <alignment horizontal="right" vertical="center"/>
      <protection/>
    </xf>
    <xf numFmtId="197" fontId="14" fillId="0" borderId="0" xfId="48" applyNumberFormat="1" applyFont="1" applyFill="1" applyBorder="1" applyAlignment="1">
      <alignment horizontal="right" vertical="center"/>
      <protection/>
    </xf>
    <xf numFmtId="197" fontId="14" fillId="0" borderId="0" xfId="48" applyNumberFormat="1" applyFont="1" applyFill="1" applyBorder="1" applyAlignment="1">
      <alignment vertical="center"/>
      <protection/>
    </xf>
    <xf numFmtId="197" fontId="14" fillId="0" borderId="0" xfId="48" applyNumberFormat="1" applyFont="1" applyFill="1" applyAlignment="1">
      <alignment horizontal="right" vertical="center"/>
      <protection/>
    </xf>
    <xf numFmtId="197" fontId="5" fillId="0" borderId="3" xfId="48" applyNumberFormat="1" applyFont="1" applyFill="1" applyBorder="1" applyAlignment="1">
      <alignment horizontal="right" vertical="center"/>
      <protection/>
    </xf>
    <xf numFmtId="197" fontId="5" fillId="0" borderId="0" xfId="48" applyNumberFormat="1" applyFont="1" applyFill="1" applyBorder="1" applyAlignment="1">
      <alignment horizontal="right" vertical="center"/>
      <protection/>
    </xf>
    <xf numFmtId="197" fontId="5" fillId="0" borderId="9" xfId="48" applyNumberFormat="1" applyFont="1" applyFill="1" applyBorder="1" applyAlignment="1">
      <alignment horizontal="right" vertical="center"/>
      <protection/>
    </xf>
    <xf numFmtId="197" fontId="5" fillId="0" borderId="7" xfId="24" applyNumberFormat="1" applyFont="1" applyFill="1" applyBorder="1" applyAlignment="1" applyProtection="1">
      <alignment horizontal="right" vertical="center"/>
      <protection/>
    </xf>
    <xf numFmtId="197" fontId="5" fillId="0" borderId="0" xfId="49" applyNumberFormat="1" applyFont="1" applyFill="1" applyBorder="1" applyAlignment="1" applyProtection="1">
      <alignment vertical="center"/>
      <protection/>
    </xf>
    <xf numFmtId="197" fontId="14" fillId="0" borderId="0" xfId="49" applyNumberFormat="1" applyFont="1" applyFill="1" applyBorder="1" applyAlignment="1" applyProtection="1">
      <alignment vertical="center"/>
      <protection/>
    </xf>
    <xf numFmtId="197" fontId="14" fillId="0" borderId="0" xfId="24" applyNumberFormat="1" applyFont="1" applyFill="1" applyBorder="1" applyAlignment="1" applyProtection="1">
      <alignment vertical="center"/>
      <protection/>
    </xf>
    <xf numFmtId="197" fontId="14" fillId="0" borderId="7" xfId="24" applyNumberFormat="1" applyFont="1" applyFill="1" applyBorder="1" applyAlignment="1" applyProtection="1">
      <alignment vertical="center"/>
      <protection/>
    </xf>
    <xf numFmtId="197" fontId="5" fillId="0" borderId="3" xfId="24" applyNumberFormat="1" applyFont="1" applyFill="1" applyBorder="1" applyAlignment="1" applyProtection="1">
      <alignment horizontal="right" vertical="center"/>
      <protection/>
    </xf>
    <xf numFmtId="197" fontId="5" fillId="0" borderId="3" xfId="49" applyNumberFormat="1" applyFont="1" applyFill="1" applyBorder="1" applyAlignment="1" applyProtection="1">
      <alignment vertical="center"/>
      <protection/>
    </xf>
    <xf numFmtId="0" fontId="14" fillId="0" borderId="0" xfId="49" applyNumberFormat="1" applyFont="1" applyFill="1" applyBorder="1" applyAlignment="1" applyProtection="1">
      <alignment horizontal="left" vertical="center"/>
      <protection/>
    </xf>
    <xf numFmtId="0" fontId="32" fillId="0" borderId="0" xfId="50" applyFont="1" applyFill="1" applyAlignment="1" applyProtection="1">
      <alignment vertical="center"/>
      <protection hidden="1"/>
    </xf>
    <xf numFmtId="0" fontId="0" fillId="0" borderId="0" xfId="50" applyFill="1" applyAlignment="1" applyProtection="1">
      <alignment vertical="center"/>
      <protection hidden="1"/>
    </xf>
    <xf numFmtId="0" fontId="32" fillId="0" borderId="0" xfId="50" applyFont="1" applyFill="1" applyBorder="1" applyAlignment="1" applyProtection="1">
      <alignment vertical="center"/>
      <protection hidden="1"/>
    </xf>
    <xf numFmtId="0" fontId="32" fillId="0" borderId="0" xfId="50" applyFont="1" applyFill="1" applyAlignment="1" applyProtection="1">
      <alignment horizontal="center" vertical="center"/>
      <protection hidden="1"/>
    </xf>
    <xf numFmtId="0" fontId="0" fillId="0" borderId="0" xfId="50" applyFill="1" applyAlignment="1">
      <alignment vertical="center"/>
      <protection/>
    </xf>
    <xf numFmtId="0" fontId="5" fillId="0" borderId="0" xfId="0" applyFont="1" applyBorder="1" applyAlignment="1">
      <alignment vertical="center"/>
    </xf>
    <xf numFmtId="3" fontId="14" fillId="0" borderId="7" xfId="24" applyNumberFormat="1" applyFont="1" applyFill="1" applyBorder="1" applyAlignment="1">
      <alignment vertical="center"/>
    </xf>
    <xf numFmtId="3" fontId="23" fillId="0" borderId="0" xfId="24" applyNumberFormat="1" applyFont="1" applyBorder="1" applyAlignment="1">
      <alignment vertical="center"/>
    </xf>
    <xf numFmtId="197" fontId="14" fillId="0" borderId="7" xfId="0" applyNumberFormat="1" applyFont="1" applyFill="1" applyBorder="1" applyAlignment="1">
      <alignment/>
    </xf>
    <xf numFmtId="197" fontId="9" fillId="0" borderId="10" xfId="0" applyNumberFormat="1" applyFont="1" applyFill="1" applyBorder="1" applyAlignment="1">
      <alignment horizontal="right"/>
    </xf>
    <xf numFmtId="197" fontId="9" fillId="0" borderId="10" xfId="0" applyNumberFormat="1" applyFont="1" applyFill="1" applyBorder="1" applyAlignment="1">
      <alignment/>
    </xf>
    <xf numFmtId="197" fontId="14" fillId="0" borderId="7" xfId="0" applyNumberFormat="1" applyFont="1" applyFill="1" applyBorder="1" applyAlignment="1">
      <alignment/>
    </xf>
    <xf numFmtId="197" fontId="14" fillId="0" borderId="11" xfId="0" applyNumberFormat="1" applyFont="1" applyFill="1" applyBorder="1" applyAlignment="1">
      <alignment/>
    </xf>
    <xf numFmtId="197" fontId="9" fillId="0" borderId="10" xfId="0" applyNumberFormat="1" applyFont="1" applyFill="1" applyBorder="1" applyAlignment="1">
      <alignment horizontal="right"/>
    </xf>
    <xf numFmtId="197" fontId="5" fillId="0" borderId="7" xfId="0" applyNumberFormat="1" applyFont="1" applyFill="1" applyBorder="1" applyAlignment="1">
      <alignment horizontal="right"/>
    </xf>
    <xf numFmtId="197" fontId="9" fillId="0" borderId="8" xfId="0" applyNumberFormat="1" applyFont="1" applyFill="1" applyBorder="1" applyAlignment="1">
      <alignment horizontal="right"/>
    </xf>
    <xf numFmtId="197" fontId="42" fillId="0" borderId="0" xfId="0" applyNumberFormat="1" applyFont="1" applyFill="1" applyBorder="1" applyAlignment="1">
      <alignment/>
    </xf>
    <xf numFmtId="3" fontId="32" fillId="2" borderId="4" xfId="50" applyNumberFormat="1" applyFont="1" applyFill="1" applyBorder="1" applyAlignment="1" applyProtection="1">
      <alignment horizontal="right" vertical="center"/>
      <protection hidden="1"/>
    </xf>
    <xf numFmtId="3" fontId="32" fillId="2" borderId="4" xfId="50" applyNumberFormat="1" applyFont="1" applyFill="1" applyBorder="1" applyAlignment="1" applyProtection="1">
      <alignment horizontal="right" vertical="center" wrapText="1"/>
      <protection hidden="1"/>
    </xf>
    <xf numFmtId="3" fontId="32" fillId="0" borderId="4" xfId="50" applyNumberFormat="1" applyFont="1" applyFill="1" applyBorder="1" applyAlignment="1" applyProtection="1">
      <alignment horizontal="right" vertical="center" wrapText="1"/>
      <protection hidden="1"/>
    </xf>
    <xf numFmtId="3" fontId="36" fillId="4" borderId="4" xfId="50" applyNumberFormat="1" applyFont="1" applyFill="1" applyBorder="1" applyAlignment="1" applyProtection="1">
      <alignment horizontal="right" vertical="center"/>
      <protection hidden="1"/>
    </xf>
    <xf numFmtId="3" fontId="31" fillId="2" borderId="3" xfId="50" applyNumberFormat="1" applyFont="1" applyFill="1" applyBorder="1" applyAlignment="1" applyProtection="1">
      <alignment horizontal="right" vertical="center"/>
      <protection hidden="1"/>
    </xf>
    <xf numFmtId="3" fontId="31" fillId="2" borderId="6" xfId="50" applyNumberFormat="1" applyFont="1" applyFill="1" applyBorder="1" applyAlignment="1" applyProtection="1">
      <alignment horizontal="right" vertical="center"/>
      <protection hidden="1"/>
    </xf>
    <xf numFmtId="3" fontId="32" fillId="0" borderId="4" xfId="50" applyNumberFormat="1" applyFont="1" applyFill="1" applyBorder="1" applyAlignment="1" applyProtection="1">
      <alignment horizontal="right" vertical="center"/>
      <protection hidden="1"/>
    </xf>
    <xf numFmtId="3" fontId="36" fillId="4" borderId="4" xfId="50" applyNumberFormat="1" applyFont="1" applyFill="1" applyBorder="1" applyAlignment="1">
      <alignment horizontal="right" vertical="center"/>
      <protection/>
    </xf>
    <xf numFmtId="3" fontId="44" fillId="0" borderId="7" xfId="24" applyNumberFormat="1" applyFont="1" applyFill="1" applyBorder="1" applyAlignment="1">
      <alignment vertical="center"/>
    </xf>
    <xf numFmtId="197" fontId="9" fillId="0" borderId="8" xfId="0" applyNumberFormat="1" applyFont="1" applyFill="1" applyBorder="1" applyAlignment="1">
      <alignment/>
    </xf>
    <xf numFmtId="0" fontId="14" fillId="0" borderId="0" xfId="0" applyFont="1" applyFill="1" applyBorder="1" applyAlignment="1">
      <alignment wrapText="1"/>
    </xf>
    <xf numFmtId="197" fontId="14" fillId="0" borderId="12" xfId="0" applyNumberFormat="1" applyFont="1" applyFill="1" applyBorder="1" applyAlignment="1">
      <alignment/>
    </xf>
    <xf numFmtId="197" fontId="14" fillId="0" borderId="0" xfId="24" applyNumberFormat="1" applyFont="1" applyFill="1" applyBorder="1" applyAlignment="1" applyProtection="1">
      <alignment vertical="center"/>
      <protection/>
    </xf>
    <xf numFmtId="0" fontId="5" fillId="0" borderId="0" xfId="49" applyNumberFormat="1" applyFont="1" applyFill="1" applyBorder="1" applyAlignment="1" applyProtection="1">
      <alignment horizontal="left" vertical="center"/>
      <protection/>
    </xf>
    <xf numFmtId="197" fontId="5" fillId="0" borderId="0" xfId="24" applyNumberFormat="1" applyFont="1" applyFill="1" applyBorder="1" applyAlignment="1" applyProtection="1">
      <alignment vertical="center"/>
      <protection/>
    </xf>
    <xf numFmtId="0" fontId="14" fillId="0" borderId="0" xfId="49" applyNumberFormat="1" applyFont="1" applyFill="1" applyBorder="1" applyAlignment="1" applyProtection="1">
      <alignment horizontal="left" vertical="center"/>
      <protection/>
    </xf>
    <xf numFmtId="169" fontId="14" fillId="0" borderId="0" xfId="24" applyNumberFormat="1" applyFont="1" applyFill="1" applyBorder="1" applyAlignment="1" applyProtection="1">
      <alignment vertical="center"/>
      <protection/>
    </xf>
    <xf numFmtId="197" fontId="14" fillId="0" borderId="7" xfId="24" applyNumberFormat="1" applyFont="1" applyFill="1" applyBorder="1" applyAlignment="1" applyProtection="1">
      <alignment horizontal="right" vertical="center"/>
      <protection/>
    </xf>
    <xf numFmtId="0" fontId="40" fillId="0" borderId="0" xfId="49" applyNumberFormat="1" applyFont="1" applyFill="1" applyBorder="1" applyAlignment="1" applyProtection="1">
      <alignment horizontal="left" vertical="center"/>
      <protection/>
    </xf>
    <xf numFmtId="169" fontId="40" fillId="0" borderId="0" xfId="24" applyNumberFormat="1" applyFont="1" applyFill="1" applyBorder="1" applyAlignment="1" applyProtection="1">
      <alignment vertical="center"/>
      <protection/>
    </xf>
    <xf numFmtId="197" fontId="40" fillId="0" borderId="0" xfId="24" applyNumberFormat="1" applyFont="1" applyFill="1" applyBorder="1" applyAlignment="1" applyProtection="1">
      <alignment vertical="center"/>
      <protection/>
    </xf>
    <xf numFmtId="197" fontId="41" fillId="0" borderId="7" xfId="24" applyNumberFormat="1" applyFont="1" applyFill="1" applyBorder="1" applyAlignment="1" applyProtection="1">
      <alignment horizontal="right" vertical="center"/>
      <protection/>
    </xf>
    <xf numFmtId="169" fontId="5" fillId="0" borderId="0" xfId="24" applyNumberFormat="1" applyFont="1" applyFill="1" applyBorder="1" applyAlignment="1" applyProtection="1">
      <alignment vertical="center"/>
      <protection/>
    </xf>
    <xf numFmtId="197" fontId="5" fillId="0" borderId="7" xfId="24" applyNumberFormat="1" applyFont="1" applyFill="1" applyBorder="1" applyAlignment="1" applyProtection="1">
      <alignment horizontal="right" vertical="center"/>
      <protection/>
    </xf>
    <xf numFmtId="0" fontId="36" fillId="4" borderId="4" xfId="50" applyFont="1" applyFill="1" applyBorder="1" applyAlignment="1" applyProtection="1">
      <alignment horizontal="center" vertical="center"/>
      <protection hidden="1"/>
    </xf>
    <xf numFmtId="49" fontId="36" fillId="4" borderId="4" xfId="50" applyNumberFormat="1" applyFont="1" applyFill="1" applyBorder="1" applyAlignment="1" applyProtection="1">
      <alignment horizontal="center" vertical="center"/>
      <protection hidden="1"/>
    </xf>
    <xf numFmtId="49" fontId="32" fillId="2" borderId="4" xfId="50" applyNumberFormat="1" applyFont="1" applyFill="1" applyBorder="1" applyAlignment="1" applyProtection="1">
      <alignment horizontal="center" vertical="center" wrapText="1"/>
      <protection hidden="1"/>
    </xf>
    <xf numFmtId="0" fontId="0" fillId="2" borderId="4" xfId="50" applyFill="1" applyBorder="1" applyAlignment="1">
      <alignment vertical="center"/>
      <protection/>
    </xf>
    <xf numFmtId="14" fontId="32" fillId="2" borderId="5" xfId="50" applyNumberFormat="1" applyFont="1" applyFill="1" applyBorder="1" applyAlignment="1" applyProtection="1">
      <alignment horizontal="center" vertical="center" wrapText="1"/>
      <protection hidden="1"/>
    </xf>
    <xf numFmtId="14" fontId="32" fillId="2" borderId="6" xfId="50" applyNumberFormat="1" applyFont="1" applyFill="1" applyBorder="1" applyAlignment="1" applyProtection="1">
      <alignment horizontal="center" vertical="center" wrapText="1"/>
      <protection hidden="1"/>
    </xf>
    <xf numFmtId="49" fontId="32" fillId="2" borderId="13" xfId="50" applyNumberFormat="1" applyFont="1" applyFill="1" applyBorder="1" applyAlignment="1" applyProtection="1">
      <alignment horizontal="center" vertical="center"/>
      <protection hidden="1"/>
    </xf>
    <xf numFmtId="0" fontId="5" fillId="0" borderId="7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13" fillId="0" borderId="0" xfId="47" applyFont="1" applyBorder="1" applyAlignment="1">
      <alignment horizontal="right" vertical="center"/>
      <protection/>
    </xf>
    <xf numFmtId="0" fontId="13" fillId="0" borderId="0" xfId="47" applyFont="1" applyBorder="1" applyAlignment="1">
      <alignment horizontal="right" vertical="center"/>
      <protection/>
    </xf>
    <xf numFmtId="0" fontId="6" fillId="0" borderId="7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47" applyFont="1" applyFill="1" applyBorder="1" applyAlignment="1">
      <alignment horizontal="left" vertical="center"/>
      <protection/>
    </xf>
    <xf numFmtId="0" fontId="6" fillId="0" borderId="0" xfId="0" applyFont="1" applyBorder="1" applyAlignment="1">
      <alignment horizontal="left" vertical="center"/>
    </xf>
    <xf numFmtId="0" fontId="5" fillId="0" borderId="7" xfId="47" applyFont="1" applyFill="1" applyBorder="1" applyAlignment="1">
      <alignment horizontal="left" vertical="center"/>
      <protection/>
    </xf>
    <xf numFmtId="0" fontId="13" fillId="0" borderId="0" xfId="47" applyFont="1" applyFill="1" applyBorder="1" applyAlignment="1">
      <alignment horizontal="center" vertical="center"/>
      <protection/>
    </xf>
    <xf numFmtId="0" fontId="13" fillId="0" borderId="0" xfId="49" applyNumberFormat="1" applyFont="1" applyFill="1" applyBorder="1" applyAlignment="1" applyProtection="1">
      <alignment horizontal="right" vertical="top"/>
      <protection/>
    </xf>
    <xf numFmtId="0" fontId="11" fillId="0" borderId="0" xfId="49" applyNumberFormat="1" applyFont="1" applyFill="1" applyBorder="1" applyAlignment="1" applyProtection="1">
      <alignment horizontal="center" vertical="center" wrapText="1"/>
      <protection/>
    </xf>
    <xf numFmtId="0" fontId="4" fillId="0" borderId="0" xfId="51" applyFill="1" applyBorder="1" applyAlignment="1">
      <alignment horizontal="left" vertical="center"/>
      <protection/>
    </xf>
    <xf numFmtId="0" fontId="5" fillId="0" borderId="0" xfId="47" applyFont="1" applyFill="1" applyBorder="1" applyAlignment="1">
      <alignment horizontal="left" vertical="center"/>
      <protection/>
    </xf>
    <xf numFmtId="0" fontId="11" fillId="0" borderId="0" xfId="51" applyFont="1" applyFill="1" applyBorder="1" applyAlignment="1">
      <alignment horizontal="center" vertical="center"/>
      <protection/>
    </xf>
    <xf numFmtId="0" fontId="0" fillId="0" borderId="0" xfId="50" applyFont="1" applyFill="1" applyAlignment="1">
      <alignment horizontal="center" vertical="center"/>
      <protection/>
    </xf>
    <xf numFmtId="0" fontId="0" fillId="0" borderId="0" xfId="50" applyFill="1" applyAlignment="1">
      <alignment horizontal="center" vertical="center"/>
      <protection/>
    </xf>
    <xf numFmtId="0" fontId="32" fillId="0" borderId="0" xfId="50" applyFont="1" applyFill="1" applyAlignment="1" applyProtection="1">
      <alignment horizontal="left" vertical="center"/>
      <protection hidden="1"/>
    </xf>
    <xf numFmtId="0" fontId="43" fillId="0" borderId="0" xfId="0" applyFont="1" applyBorder="1" applyAlignment="1">
      <alignment horizontal="left" vertical="center"/>
    </xf>
    <xf numFmtId="0" fontId="36" fillId="4" borderId="5" xfId="50" applyFont="1" applyFill="1" applyBorder="1" applyAlignment="1">
      <alignment horizontal="center" vertical="center"/>
      <protection/>
    </xf>
    <xf numFmtId="0" fontId="36" fillId="4" borderId="6" xfId="50" applyFont="1" applyFill="1" applyBorder="1" applyAlignment="1">
      <alignment horizontal="center" vertical="center"/>
      <protection/>
    </xf>
    <xf numFmtId="0" fontId="34" fillId="2" borderId="5" xfId="50" applyNumberFormat="1" applyFont="1" applyFill="1" applyBorder="1" applyAlignment="1" applyProtection="1">
      <alignment horizontal="center" vertical="center"/>
      <protection hidden="1"/>
    </xf>
    <xf numFmtId="0" fontId="34" fillId="2" borderId="6" xfId="50" applyNumberFormat="1" applyFont="1" applyFill="1" applyBorder="1" applyAlignment="1" applyProtection="1">
      <alignment horizontal="center" vertical="center"/>
      <protection hidden="1"/>
    </xf>
    <xf numFmtId="14" fontId="32" fillId="2" borderId="4" xfId="50" applyNumberFormat="1" applyFont="1" applyFill="1" applyBorder="1" applyAlignment="1" applyProtection="1">
      <alignment horizontal="center" vertical="center" wrapText="1"/>
      <protection hidden="1"/>
    </xf>
    <xf numFmtId="49" fontId="32" fillId="2" borderId="5" xfId="50" applyNumberFormat="1" applyFont="1" applyFill="1" applyBorder="1" applyAlignment="1" applyProtection="1">
      <alignment horizontal="center" vertical="center" wrapText="1"/>
      <protection hidden="1"/>
    </xf>
    <xf numFmtId="49" fontId="32" fillId="2" borderId="3" xfId="50" applyNumberFormat="1" applyFont="1" applyFill="1" applyBorder="1" applyAlignment="1" applyProtection="1">
      <alignment horizontal="center" vertical="center" wrapText="1"/>
      <protection hidden="1"/>
    </xf>
    <xf numFmtId="49" fontId="32" fillId="2" borderId="6" xfId="50" applyNumberFormat="1" applyFont="1" applyFill="1" applyBorder="1" applyAlignment="1" applyProtection="1">
      <alignment horizontal="center" vertical="center" wrapText="1"/>
      <protection hidden="1"/>
    </xf>
    <xf numFmtId="49" fontId="32" fillId="2" borderId="14" xfId="50" applyNumberFormat="1" applyFont="1" applyFill="1" applyBorder="1" applyAlignment="1" applyProtection="1">
      <alignment horizontal="center" vertical="center"/>
      <protection hidden="1"/>
    </xf>
    <xf numFmtId="49" fontId="32" fillId="2" borderId="15" xfId="50" applyNumberFormat="1" applyFont="1" applyFill="1" applyBorder="1" applyAlignment="1" applyProtection="1">
      <alignment horizontal="center" vertical="center"/>
      <protection hidden="1"/>
    </xf>
    <xf numFmtId="49" fontId="32" fillId="2" borderId="16" xfId="50" applyNumberFormat="1" applyFont="1" applyFill="1" applyBorder="1" applyAlignment="1" applyProtection="1">
      <alignment horizontal="center" vertical="center"/>
      <protection hidden="1"/>
    </xf>
  </cellXfs>
  <cellStyles count="51">
    <cellStyle name="Normal" xfId="0"/>
    <cellStyle name="ColLevel_0" xfId="2"/>
    <cellStyle name="Calc Currency (0)" xfId="16"/>
    <cellStyle name="Calc Currency (2)" xfId="17"/>
    <cellStyle name="Calc Percent (0)" xfId="18"/>
    <cellStyle name="Calc Percent (1)" xfId="19"/>
    <cellStyle name="Calc Percent (2)" xfId="20"/>
    <cellStyle name="Calc Units (0)" xfId="21"/>
    <cellStyle name="Calc Units (1)" xfId="22"/>
    <cellStyle name="Calc Units (2)" xfId="23"/>
    <cellStyle name="Comma" xfId="24"/>
    <cellStyle name="Comma [0]" xfId="25"/>
    <cellStyle name="Comma [00]" xfId="26"/>
    <cellStyle name="Currency" xfId="27"/>
    <cellStyle name="Currency [0]" xfId="28"/>
    <cellStyle name="Currency [00]" xfId="29"/>
    <cellStyle name="Date Short" xfId="30"/>
    <cellStyle name="DELTA" xfId="31"/>
    <cellStyle name="Enter Currency (0)" xfId="32"/>
    <cellStyle name="Enter Currency (2)" xfId="33"/>
    <cellStyle name="Enter Units (0)" xfId="34"/>
    <cellStyle name="Enter Units (1)" xfId="35"/>
    <cellStyle name="Enter Units (2)" xfId="36"/>
    <cellStyle name="Followed Hyperlink" xfId="37"/>
    <cellStyle name="Header1" xfId="38"/>
    <cellStyle name="Header2" xfId="39"/>
    <cellStyle name="Hyperlink" xfId="40"/>
    <cellStyle name="Hyperlink_FPRP AD - 31.12.2008 - MSS" xfId="41"/>
    <cellStyle name="Link Currency (0)" xfId="42"/>
    <cellStyle name="Link Currency (2)" xfId="43"/>
    <cellStyle name="Link Units (0)" xfId="44"/>
    <cellStyle name="Link Units (1)" xfId="45"/>
    <cellStyle name="Link Units (2)" xfId="46"/>
    <cellStyle name="Normal_BAL" xfId="47"/>
    <cellStyle name="Normal_Financial statements 2000 Alcomet" xfId="48"/>
    <cellStyle name="Normal_Financial statements_bg model 2002" xfId="49"/>
    <cellStyle name="Normal_FPRP AD - 31.12.2008 - MSS" xfId="50"/>
    <cellStyle name="Normal_Otchet za sobstvenia kapitalOSK" xfId="51"/>
    <cellStyle name="Normal_P&amp;L" xfId="52"/>
    <cellStyle name="Normal_P&amp;L_Financial statements_bg model 2002" xfId="53"/>
    <cellStyle name="Percent" xfId="54"/>
    <cellStyle name="Percent [0]" xfId="55"/>
    <cellStyle name="Percent [00]" xfId="56"/>
    <cellStyle name="PrePop Currency (0)" xfId="57"/>
    <cellStyle name="PrePop Currency (2)" xfId="58"/>
    <cellStyle name="PrePop Units (0)" xfId="59"/>
    <cellStyle name="PrePop Units (1)" xfId="60"/>
    <cellStyle name="PrePop Units (2)" xfId="61"/>
    <cellStyle name="Text Indent A" xfId="62"/>
    <cellStyle name="Text Indent B" xfId="63"/>
    <cellStyle name="Text Indent C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44;&#1057;%20&#1050;&#1086;&#1088;&#1077;&#1089;&#1087;&#1086;&#1085;&#1076;&#1077;&#1085;&#1094;&#1080;&#1080;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ontion%20Arts%20-%2031.12.2009%20-%20MS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ДС Кореспонденци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ОВД"/>
      <sheetName val="ОПП"/>
      <sheetName val="ОСК"/>
      <sheetName val="ДА"/>
    </sheetNames>
    <sheetDataSet>
      <sheetData sheetId="2">
        <row r="56">
          <cell r="A56" t="str">
            <v>Главен счетоводител (съставител):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H122"/>
  <sheetViews>
    <sheetView zoomScaleSheetLayoutView="100" workbookViewId="0" topLeftCell="A1">
      <selection activeCell="D6" sqref="D6"/>
    </sheetView>
  </sheetViews>
  <sheetFormatPr defaultColWidth="9.140625" defaultRowHeight="12.75"/>
  <cols>
    <col min="1" max="1" width="56.8515625" style="6" customWidth="1"/>
    <col min="2" max="2" width="1.8515625" style="60" customWidth="1"/>
    <col min="3" max="3" width="1.7109375" style="128" customWidth="1"/>
    <col min="4" max="4" width="11.57421875" style="132" customWidth="1"/>
    <col min="5" max="5" width="2.7109375" style="6" customWidth="1"/>
    <col min="6" max="6" width="10.7109375" style="6" customWidth="1"/>
    <col min="7" max="16384" width="9.140625" style="6" customWidth="1"/>
  </cols>
  <sheetData>
    <row r="1" spans="1:6" ht="15">
      <c r="A1" s="290" t="s">
        <v>182</v>
      </c>
      <c r="B1" s="291"/>
      <c r="C1" s="291"/>
      <c r="D1" s="291"/>
      <c r="E1" s="291"/>
      <c r="F1" s="291"/>
    </row>
    <row r="2" spans="1:6" ht="15">
      <c r="A2" s="30"/>
      <c r="B2" s="43"/>
      <c r="C2" s="43"/>
      <c r="D2" s="43"/>
      <c r="E2" s="43"/>
      <c r="F2" s="43"/>
    </row>
    <row r="3" spans="1:6" s="4" customFormat="1" ht="14.25">
      <c r="A3" s="1" t="s">
        <v>156</v>
      </c>
      <c r="B3" s="59"/>
      <c r="C3" s="21"/>
      <c r="D3" s="30"/>
      <c r="E3" s="1"/>
      <c r="F3" s="1"/>
    </row>
    <row r="4" spans="1:6" ht="15" customHeight="1">
      <c r="A4" s="1" t="s">
        <v>200</v>
      </c>
      <c r="C4" s="22"/>
      <c r="D4" s="12"/>
      <c r="E4" s="5"/>
      <c r="F4" s="5"/>
    </row>
    <row r="5" spans="2:6" ht="15" customHeight="1">
      <c r="B5" s="59"/>
      <c r="C5" s="23"/>
      <c r="D5" s="104">
        <v>41090</v>
      </c>
      <c r="E5" s="103"/>
      <c r="F5" s="104">
        <v>40908</v>
      </c>
    </row>
    <row r="6" spans="1:6" ht="18" customHeight="1">
      <c r="A6" s="192"/>
      <c r="B6" s="192"/>
      <c r="C6" s="23"/>
      <c r="D6" s="44" t="s">
        <v>17</v>
      </c>
      <c r="E6" s="26"/>
      <c r="F6" s="26" t="s">
        <v>17</v>
      </c>
    </row>
    <row r="7" spans="1:6" ht="15.75">
      <c r="A7" s="212" t="s">
        <v>2</v>
      </c>
      <c r="B7" s="61"/>
      <c r="C7" s="24"/>
      <c r="D7" s="32"/>
      <c r="E7" s="7"/>
      <c r="F7" s="13"/>
    </row>
    <row r="8" spans="1:6" ht="7.5" customHeight="1">
      <c r="A8" s="129"/>
      <c r="B8" s="61"/>
      <c r="C8" s="24"/>
      <c r="D8" s="32"/>
      <c r="E8" s="7"/>
      <c r="F8" s="13"/>
    </row>
    <row r="9" spans="1:6" ht="15.75">
      <c r="A9" s="211" t="s">
        <v>5</v>
      </c>
      <c r="B9" s="59"/>
      <c r="C9" s="23"/>
      <c r="D9" s="193"/>
      <c r="E9" s="194"/>
      <c r="F9" s="194"/>
    </row>
    <row r="10" spans="1:6" ht="7.5" customHeight="1">
      <c r="A10" s="211"/>
      <c r="B10" s="59"/>
      <c r="C10" s="23"/>
      <c r="D10" s="193"/>
      <c r="E10" s="194"/>
      <c r="F10" s="194"/>
    </row>
    <row r="11" spans="1:7" ht="15">
      <c r="A11" s="5" t="s">
        <v>120</v>
      </c>
      <c r="B11" s="130"/>
      <c r="D11" s="248">
        <v>4188</v>
      </c>
      <c r="E11" s="196"/>
      <c r="F11" s="248">
        <v>4083</v>
      </c>
      <c r="G11" s="131"/>
    </row>
    <row r="12" spans="1:7" ht="7.5" customHeight="1">
      <c r="A12" s="5"/>
      <c r="B12" s="130"/>
      <c r="D12" s="209"/>
      <c r="E12" s="196"/>
      <c r="F12" s="209"/>
      <c r="G12" s="131"/>
    </row>
    <row r="13" spans="1:7" ht="15">
      <c r="A13" s="5" t="s">
        <v>121</v>
      </c>
      <c r="B13" s="130"/>
      <c r="D13" s="209"/>
      <c r="E13" s="195"/>
      <c r="F13" s="209"/>
      <c r="G13" s="131"/>
    </row>
    <row r="14" spans="1:7" s="140" customFormat="1" ht="12">
      <c r="A14" s="140" t="s">
        <v>77</v>
      </c>
      <c r="B14" s="138"/>
      <c r="C14" s="138"/>
      <c r="D14" s="197"/>
      <c r="E14" s="198"/>
      <c r="F14" s="197"/>
      <c r="G14" s="139"/>
    </row>
    <row r="15" spans="1:7" s="140" customFormat="1" ht="12">
      <c r="A15" s="137" t="s">
        <v>116</v>
      </c>
      <c r="B15" s="138"/>
      <c r="C15" s="138"/>
      <c r="D15" s="197"/>
      <c r="E15" s="198"/>
      <c r="F15" s="197"/>
      <c r="G15" s="139"/>
    </row>
    <row r="16" spans="1:7" s="140" customFormat="1" ht="12">
      <c r="A16" s="137" t="s">
        <v>115</v>
      </c>
      <c r="B16" s="138"/>
      <c r="C16" s="138"/>
      <c r="D16" s="197"/>
      <c r="E16" s="198"/>
      <c r="F16" s="197"/>
      <c r="G16" s="139"/>
    </row>
    <row r="17" spans="1:7" s="140" customFormat="1" ht="12">
      <c r="A17" s="137" t="s">
        <v>76</v>
      </c>
      <c r="B17" s="138"/>
      <c r="C17" s="138"/>
      <c r="D17" s="197"/>
      <c r="E17" s="198"/>
      <c r="F17" s="197"/>
      <c r="G17" s="139"/>
    </row>
    <row r="18" spans="1:7" s="140" customFormat="1" ht="12">
      <c r="A18" s="137" t="s">
        <v>78</v>
      </c>
      <c r="B18" s="138"/>
      <c r="C18" s="138"/>
      <c r="D18" s="197"/>
      <c r="E18" s="198"/>
      <c r="F18" s="197"/>
      <c r="G18" s="139"/>
    </row>
    <row r="19" spans="1:7" s="140" customFormat="1" ht="7.5" customHeight="1">
      <c r="A19" s="137"/>
      <c r="B19" s="138"/>
      <c r="C19" s="138"/>
      <c r="D19" s="197"/>
      <c r="E19" s="198"/>
      <c r="F19" s="197"/>
      <c r="G19" s="139"/>
    </row>
    <row r="20" spans="1:7" s="140" customFormat="1" ht="15">
      <c r="A20" s="5" t="s">
        <v>122</v>
      </c>
      <c r="B20" s="130"/>
      <c r="C20" s="128"/>
      <c r="D20" s="248">
        <f>SUM(D21:D22)</f>
        <v>0</v>
      </c>
      <c r="E20" s="196"/>
      <c r="F20" s="248">
        <f>SUM(F21:F22)</f>
        <v>0</v>
      </c>
      <c r="G20" s="139"/>
    </row>
    <row r="21" spans="1:7" s="140" customFormat="1" ht="12">
      <c r="A21" s="140" t="s">
        <v>117</v>
      </c>
      <c r="B21" s="138"/>
      <c r="C21" s="138"/>
      <c r="D21" s="197"/>
      <c r="E21" s="198"/>
      <c r="F21" s="197"/>
      <c r="G21" s="139"/>
    </row>
    <row r="22" spans="1:7" s="140" customFormat="1" ht="12">
      <c r="A22" s="137" t="s">
        <v>118</v>
      </c>
      <c r="B22" s="138"/>
      <c r="C22" s="138"/>
      <c r="D22" s="197"/>
      <c r="E22" s="198"/>
      <c r="F22" s="197"/>
      <c r="G22" s="139"/>
    </row>
    <row r="23" spans="1:7" s="140" customFormat="1" ht="7.5" customHeight="1">
      <c r="A23" s="137"/>
      <c r="B23" s="138"/>
      <c r="C23" s="138"/>
      <c r="D23" s="197"/>
      <c r="E23" s="198"/>
      <c r="F23" s="197"/>
      <c r="G23" s="139"/>
    </row>
    <row r="24" spans="1:7" s="140" customFormat="1" ht="15">
      <c r="A24" s="5" t="s">
        <v>123</v>
      </c>
      <c r="B24" s="138"/>
      <c r="C24" s="138"/>
      <c r="D24" s="248"/>
      <c r="E24" s="249"/>
      <c r="F24" s="248"/>
      <c r="G24" s="139"/>
    </row>
    <row r="25" spans="1:7" s="140" customFormat="1" ht="16.5" customHeight="1">
      <c r="A25" s="137"/>
      <c r="B25" s="138"/>
      <c r="C25" s="138"/>
      <c r="D25" s="197"/>
      <c r="E25" s="198"/>
      <c r="F25" s="197"/>
      <c r="G25" s="139"/>
    </row>
    <row r="26" spans="1:6" ht="15.75">
      <c r="A26" s="212" t="s">
        <v>119</v>
      </c>
      <c r="B26" s="76"/>
      <c r="C26" s="23"/>
      <c r="D26" s="210">
        <f>SUM(D24,D20,D13,D11)</f>
        <v>4188</v>
      </c>
      <c r="E26" s="213"/>
      <c r="F26" s="210">
        <f>SUM(F24,F20,F13,F11)</f>
        <v>4083</v>
      </c>
    </row>
    <row r="27" spans="1:6" ht="12.75" customHeight="1">
      <c r="A27" s="5"/>
      <c r="B27" s="130"/>
      <c r="D27" s="193"/>
      <c r="E27" s="193"/>
      <c r="F27" s="193"/>
    </row>
    <row r="28" spans="1:6" ht="15.75">
      <c r="A28" s="212" t="s">
        <v>7</v>
      </c>
      <c r="B28" s="76"/>
      <c r="C28" s="23"/>
      <c r="D28" s="199"/>
      <c r="E28" s="199"/>
      <c r="F28" s="199"/>
    </row>
    <row r="29" spans="1:6" ht="15">
      <c r="A29" s="5" t="s">
        <v>124</v>
      </c>
      <c r="B29" s="130"/>
      <c r="D29" s="204"/>
      <c r="E29" s="195"/>
      <c r="F29" s="204"/>
    </row>
    <row r="30" spans="1:6" ht="7.5" customHeight="1">
      <c r="A30" s="5"/>
      <c r="B30" s="130"/>
      <c r="D30" s="195"/>
      <c r="E30" s="195"/>
      <c r="F30" s="195"/>
    </row>
    <row r="31" spans="1:6" ht="15">
      <c r="A31" s="5" t="s">
        <v>125</v>
      </c>
      <c r="B31" s="130"/>
      <c r="D31" s="204"/>
      <c r="E31" s="195"/>
      <c r="F31" s="204"/>
    </row>
    <row r="32" spans="1:6" ht="15">
      <c r="A32" s="5" t="s">
        <v>126</v>
      </c>
      <c r="B32" s="130"/>
      <c r="D32" s="204">
        <f>SUM(D33:D34)</f>
        <v>0</v>
      </c>
      <c r="E32" s="195"/>
      <c r="F32" s="204">
        <f>SUM(F33:F34)</f>
        <v>0</v>
      </c>
    </row>
    <row r="33" spans="1:6" ht="12.75" customHeight="1">
      <c r="A33" s="137" t="s">
        <v>79</v>
      </c>
      <c r="B33" s="138"/>
      <c r="C33" s="138"/>
      <c r="D33" s="197"/>
      <c r="E33" s="197"/>
      <c r="F33" s="197"/>
    </row>
    <row r="34" spans="1:6" ht="12.75" customHeight="1">
      <c r="A34" s="137" t="s">
        <v>81</v>
      </c>
      <c r="B34" s="138"/>
      <c r="C34" s="138"/>
      <c r="D34" s="197"/>
      <c r="E34" s="197"/>
      <c r="F34" s="197"/>
    </row>
    <row r="35" spans="1:6" ht="7.5" customHeight="1">
      <c r="A35" s="137"/>
      <c r="B35" s="138"/>
      <c r="C35" s="138"/>
      <c r="D35" s="197"/>
      <c r="E35" s="197"/>
      <c r="F35" s="197"/>
    </row>
    <row r="36" spans="1:6" ht="15">
      <c r="A36" s="5" t="s">
        <v>152</v>
      </c>
      <c r="B36" s="130"/>
      <c r="D36" s="204">
        <f>SUM(D37:D39)</f>
        <v>145</v>
      </c>
      <c r="E36" s="195"/>
      <c r="F36" s="204">
        <f>SUM(F37:F39)</f>
        <v>168</v>
      </c>
    </row>
    <row r="37" spans="1:6" s="140" customFormat="1" ht="12">
      <c r="A37" s="137" t="s">
        <v>80</v>
      </c>
      <c r="B37" s="138"/>
      <c r="C37" s="138"/>
      <c r="D37" s="197">
        <v>56</v>
      </c>
      <c r="E37" s="197"/>
      <c r="F37" s="197">
        <v>68</v>
      </c>
    </row>
    <row r="38" spans="1:6" s="140" customFormat="1" ht="12">
      <c r="A38" s="137" t="s">
        <v>81</v>
      </c>
      <c r="B38" s="138"/>
      <c r="C38" s="138"/>
      <c r="D38" s="197">
        <v>89</v>
      </c>
      <c r="E38" s="197"/>
      <c r="F38" s="197">
        <v>100</v>
      </c>
    </row>
    <row r="39" spans="1:6" s="140" customFormat="1" ht="12">
      <c r="A39" s="137" t="s">
        <v>184</v>
      </c>
      <c r="B39" s="138"/>
      <c r="C39" s="138"/>
      <c r="D39" s="197"/>
      <c r="E39" s="197"/>
      <c r="F39" s="197"/>
    </row>
    <row r="40" spans="1:6" s="140" customFormat="1" ht="10.5" customHeight="1">
      <c r="A40" s="137"/>
      <c r="B40" s="138"/>
      <c r="C40" s="138"/>
      <c r="D40" s="197"/>
      <c r="E40" s="197"/>
      <c r="F40" s="197"/>
    </row>
    <row r="41" spans="1:6" s="140" customFormat="1" ht="15" customHeight="1">
      <c r="A41" s="5" t="s">
        <v>153</v>
      </c>
      <c r="B41" s="138"/>
      <c r="C41" s="138"/>
      <c r="D41" s="267"/>
      <c r="E41" s="208"/>
      <c r="F41" s="267"/>
    </row>
    <row r="42" spans="1:6" s="140" customFormat="1" ht="7.5" customHeight="1">
      <c r="A42" s="137"/>
      <c r="B42" s="138"/>
      <c r="C42" s="138"/>
      <c r="D42" s="197"/>
      <c r="E42" s="197"/>
      <c r="F42" s="197"/>
    </row>
    <row r="43" spans="1:6" ht="15">
      <c r="A43" s="5" t="s">
        <v>154</v>
      </c>
      <c r="B43" s="130"/>
      <c r="D43" s="204">
        <v>7</v>
      </c>
      <c r="E43" s="195"/>
      <c r="F43" s="204">
        <v>7</v>
      </c>
    </row>
    <row r="44" spans="1:6" ht="7.5" customHeight="1">
      <c r="A44" s="5"/>
      <c r="B44" s="130"/>
      <c r="D44" s="195"/>
      <c r="E44" s="195"/>
      <c r="F44" s="195"/>
    </row>
    <row r="45" spans="1:6" ht="15">
      <c r="A45" s="5" t="s">
        <v>155</v>
      </c>
      <c r="B45" s="130"/>
      <c r="D45" s="204">
        <f>SUM(D46:D47)</f>
        <v>41</v>
      </c>
      <c r="E45" s="195"/>
      <c r="F45" s="204">
        <f>SUM(F46:F47)</f>
        <v>28</v>
      </c>
    </row>
    <row r="46" spans="1:6" s="140" customFormat="1" ht="12">
      <c r="A46" s="137" t="s">
        <v>82</v>
      </c>
      <c r="B46" s="138"/>
      <c r="C46" s="138"/>
      <c r="D46" s="197">
        <v>40</v>
      </c>
      <c r="E46" s="197"/>
      <c r="F46" s="197">
        <v>23</v>
      </c>
    </row>
    <row r="47" spans="1:6" s="140" customFormat="1" ht="12">
      <c r="A47" s="137" t="s">
        <v>83</v>
      </c>
      <c r="B47" s="138"/>
      <c r="C47" s="138"/>
      <c r="D47" s="197">
        <v>1</v>
      </c>
      <c r="E47" s="197"/>
      <c r="F47" s="197">
        <v>5</v>
      </c>
    </row>
    <row r="48" spans="1:6" s="140" customFormat="1" ht="12">
      <c r="A48" s="137"/>
      <c r="B48" s="138"/>
      <c r="C48" s="138"/>
      <c r="D48" s="197"/>
      <c r="E48" s="197"/>
      <c r="F48" s="197"/>
    </row>
    <row r="49" spans="1:6" s="140" customFormat="1" ht="15.75">
      <c r="A49" s="212" t="s">
        <v>127</v>
      </c>
      <c r="B49" s="76"/>
      <c r="C49" s="23"/>
      <c r="D49" s="210">
        <f>SUM(D29,D31,D32,D36,D45,D43,D41)</f>
        <v>193</v>
      </c>
      <c r="E49" s="213"/>
      <c r="F49" s="210">
        <f>SUM(F29,F31,F32,F36,F45,F43,F41)</f>
        <v>203</v>
      </c>
    </row>
    <row r="50" spans="1:6" s="140" customFormat="1" ht="12">
      <c r="A50" s="137"/>
      <c r="B50" s="138"/>
      <c r="C50" s="138"/>
      <c r="D50" s="197"/>
      <c r="E50" s="197"/>
      <c r="F50" s="197"/>
    </row>
    <row r="51" spans="1:8" s="216" customFormat="1" ht="16.5" thickBot="1">
      <c r="A51" s="212" t="s">
        <v>22</v>
      </c>
      <c r="B51" s="214"/>
      <c r="C51" s="214"/>
      <c r="D51" s="215">
        <f>SUM(D49,D26)</f>
        <v>4381</v>
      </c>
      <c r="E51" s="213"/>
      <c r="F51" s="215">
        <f>SUM(F49,F26)</f>
        <v>4286</v>
      </c>
      <c r="H51" s="217"/>
    </row>
    <row r="52" spans="1:8" s="216" customFormat="1" ht="16.5" thickTop="1">
      <c r="A52" s="212"/>
      <c r="B52" s="214"/>
      <c r="C52" s="214"/>
      <c r="D52" s="213"/>
      <c r="E52" s="213"/>
      <c r="F52" s="213"/>
      <c r="H52" s="217"/>
    </row>
    <row r="53" spans="1:8" s="216" customFormat="1" ht="15.75">
      <c r="A53" s="212"/>
      <c r="B53" s="214"/>
      <c r="C53" s="214"/>
      <c r="D53" s="213"/>
      <c r="E53" s="213"/>
      <c r="F53" s="213"/>
      <c r="H53" s="217"/>
    </row>
    <row r="54" spans="1:8" s="216" customFormat="1" ht="15.75">
      <c r="A54" s="212"/>
      <c r="B54" s="214"/>
      <c r="C54" s="214"/>
      <c r="D54" s="213"/>
      <c r="E54" s="213"/>
      <c r="F54" s="213"/>
      <c r="H54" s="217"/>
    </row>
    <row r="55" spans="1:6" ht="15.75">
      <c r="A55" s="212" t="s">
        <v>1</v>
      </c>
      <c r="B55" s="76"/>
      <c r="C55" s="23"/>
      <c r="D55" s="200"/>
      <c r="E55" s="201"/>
      <c r="F55" s="200"/>
    </row>
    <row r="56" spans="1:6" ht="6.75" customHeight="1">
      <c r="A56" s="212"/>
      <c r="B56" s="76"/>
      <c r="C56" s="23"/>
      <c r="D56" s="200"/>
      <c r="E56" s="201"/>
      <c r="F56" s="200"/>
    </row>
    <row r="57" spans="1:7" ht="15.75">
      <c r="A57" s="218" t="s">
        <v>19</v>
      </c>
      <c r="B57" s="7"/>
      <c r="C57" s="24"/>
      <c r="D57" s="202"/>
      <c r="E57" s="203"/>
      <c r="F57" s="202"/>
      <c r="G57" s="8"/>
    </row>
    <row r="58" spans="1:7" ht="15">
      <c r="A58" s="5" t="s">
        <v>129</v>
      </c>
      <c r="B58" s="130"/>
      <c r="D58" s="204">
        <v>750</v>
      </c>
      <c r="E58" s="195"/>
      <c r="F58" s="204">
        <v>750</v>
      </c>
      <c r="G58" s="131"/>
    </row>
    <row r="59" spans="1:7" ht="7.5" customHeight="1">
      <c r="A59" s="5"/>
      <c r="B59" s="130"/>
      <c r="D59" s="195"/>
      <c r="E59" s="195"/>
      <c r="F59" s="195"/>
      <c r="G59" s="131"/>
    </row>
    <row r="60" spans="1:7" ht="15">
      <c r="A60" s="5" t="s">
        <v>144</v>
      </c>
      <c r="B60" s="130"/>
      <c r="D60" s="204">
        <v>74</v>
      </c>
      <c r="E60" s="195"/>
      <c r="F60" s="204">
        <v>74</v>
      </c>
      <c r="G60" s="131"/>
    </row>
    <row r="61" spans="1:7" ht="7.5" customHeight="1">
      <c r="A61" s="5"/>
      <c r="B61" s="130"/>
      <c r="D61" s="195"/>
      <c r="E61" s="195"/>
      <c r="F61" s="195"/>
      <c r="G61" s="131"/>
    </row>
    <row r="62" spans="1:7" ht="15">
      <c r="A62" s="12" t="s">
        <v>130</v>
      </c>
      <c r="B62" s="130"/>
      <c r="D62" s="204">
        <v>-257</v>
      </c>
      <c r="E62" s="195"/>
      <c r="F62" s="204">
        <v>-555</v>
      </c>
      <c r="G62" s="131"/>
    </row>
    <row r="63" spans="1:7" ht="7.5" customHeight="1">
      <c r="A63" s="12"/>
      <c r="B63" s="130"/>
      <c r="D63" s="195"/>
      <c r="E63" s="195"/>
      <c r="F63" s="195"/>
      <c r="G63" s="131"/>
    </row>
    <row r="64" spans="1:7" ht="15">
      <c r="A64" s="12" t="s">
        <v>131</v>
      </c>
      <c r="B64" s="130"/>
      <c r="D64" s="204">
        <v>142</v>
      </c>
      <c r="E64" s="195"/>
      <c r="F64" s="204">
        <v>298</v>
      </c>
      <c r="G64" s="131"/>
    </row>
    <row r="65" spans="1:7" ht="15">
      <c r="A65" s="12"/>
      <c r="B65" s="130"/>
      <c r="D65" s="204"/>
      <c r="E65" s="195"/>
      <c r="F65" s="204"/>
      <c r="G65" s="131"/>
    </row>
    <row r="66" spans="1:8" ht="15.75">
      <c r="A66" s="135" t="s">
        <v>74</v>
      </c>
      <c r="B66" s="130"/>
      <c r="C66" s="76"/>
      <c r="D66" s="219">
        <f>SUM(D58:D64)</f>
        <v>709</v>
      </c>
      <c r="E66" s="213"/>
      <c r="F66" s="219">
        <f>SUM(F58:F64)</f>
        <v>567</v>
      </c>
      <c r="G66" s="133"/>
      <c r="H66" s="133"/>
    </row>
    <row r="67" spans="1:8" ht="15">
      <c r="A67" s="1"/>
      <c r="B67" s="130"/>
      <c r="C67" s="23"/>
      <c r="D67" s="205"/>
      <c r="E67" s="199"/>
      <c r="F67" s="205"/>
      <c r="G67" s="133"/>
      <c r="H67" s="133"/>
    </row>
    <row r="68" spans="1:6" ht="15.75">
      <c r="A68" s="212" t="s">
        <v>20</v>
      </c>
      <c r="B68" s="130"/>
      <c r="D68" s="193"/>
      <c r="E68" s="193"/>
      <c r="F68" s="193"/>
    </row>
    <row r="69" spans="1:6" ht="15.75">
      <c r="A69" s="212" t="s">
        <v>8</v>
      </c>
      <c r="B69" s="130"/>
      <c r="D69" s="193"/>
      <c r="E69" s="193"/>
      <c r="F69" s="193"/>
    </row>
    <row r="70" spans="1:6" ht="15">
      <c r="A70" s="5" t="s">
        <v>132</v>
      </c>
      <c r="B70" s="134"/>
      <c r="D70" s="204"/>
      <c r="E70" s="195"/>
      <c r="F70" s="204"/>
    </row>
    <row r="71" spans="1:6" ht="13.5" customHeight="1">
      <c r="A71" s="5" t="s">
        <v>188</v>
      </c>
      <c r="B71" s="134"/>
      <c r="D71" s="195"/>
      <c r="E71" s="195"/>
      <c r="F71" s="195"/>
    </row>
    <row r="72" spans="1:6" ht="15">
      <c r="A72" s="5" t="s">
        <v>187</v>
      </c>
      <c r="B72" s="134"/>
      <c r="D72" s="204"/>
      <c r="E72" s="195"/>
      <c r="F72" s="204"/>
    </row>
    <row r="73" spans="1:6" ht="9" customHeight="1">
      <c r="A73" s="5"/>
      <c r="B73" s="134"/>
      <c r="D73" s="195"/>
      <c r="E73" s="195"/>
      <c r="F73" s="195"/>
    </row>
    <row r="74" spans="1:6" ht="15.75">
      <c r="A74" s="212" t="s">
        <v>128</v>
      </c>
      <c r="B74" s="130"/>
      <c r="D74" s="220">
        <f>SUM(D70:D72)</f>
        <v>0</v>
      </c>
      <c r="E74" s="221"/>
      <c r="F74" s="220">
        <f>SUM(F70:F72)</f>
        <v>0</v>
      </c>
    </row>
    <row r="75" spans="1:6" ht="13.5" customHeight="1">
      <c r="A75" s="5"/>
      <c r="B75" s="130"/>
      <c r="D75" s="195"/>
      <c r="E75" s="195"/>
      <c r="F75" s="195"/>
    </row>
    <row r="76" spans="1:6" ht="15.75">
      <c r="A76" s="212" t="s">
        <v>9</v>
      </c>
      <c r="B76" s="130"/>
      <c r="D76" s="195"/>
      <c r="E76" s="195"/>
      <c r="F76" s="195"/>
    </row>
    <row r="77" spans="1:6" ht="15">
      <c r="A77" s="5" t="s">
        <v>132</v>
      </c>
      <c r="B77" s="134"/>
      <c r="D77" s="204">
        <v>1260</v>
      </c>
      <c r="E77" s="195"/>
      <c r="F77" s="204">
        <v>1851</v>
      </c>
    </row>
    <row r="78" spans="1:6" ht="7.5" customHeight="1">
      <c r="A78" s="5"/>
      <c r="B78" s="134"/>
      <c r="D78" s="195"/>
      <c r="E78" s="195"/>
      <c r="F78" s="195"/>
    </row>
    <row r="79" spans="1:6" ht="15">
      <c r="A79" s="5" t="s">
        <v>133</v>
      </c>
      <c r="B79" s="130"/>
      <c r="D79" s="204">
        <f>SUM(D80:D82)</f>
        <v>1722</v>
      </c>
      <c r="E79" s="195"/>
      <c r="F79" s="204">
        <f>SUM(F80:F82)</f>
        <v>1073</v>
      </c>
    </row>
    <row r="80" spans="1:6" s="140" customFormat="1" ht="12">
      <c r="A80" s="137" t="s">
        <v>85</v>
      </c>
      <c r="B80" s="138"/>
      <c r="C80" s="138"/>
      <c r="D80" s="197">
        <v>1711</v>
      </c>
      <c r="E80" s="197"/>
      <c r="F80" s="197">
        <v>1058</v>
      </c>
    </row>
    <row r="81" spans="1:6" s="140" customFormat="1" ht="12">
      <c r="A81" s="137" t="s">
        <v>84</v>
      </c>
      <c r="B81" s="138"/>
      <c r="C81" s="138"/>
      <c r="D81" s="197"/>
      <c r="E81" s="197"/>
      <c r="F81" s="197"/>
    </row>
    <row r="82" spans="1:6" s="140" customFormat="1" ht="12">
      <c r="A82" s="137" t="s">
        <v>191</v>
      </c>
      <c r="B82" s="138"/>
      <c r="C82" s="138"/>
      <c r="D82" s="197">
        <v>11</v>
      </c>
      <c r="E82" s="197"/>
      <c r="F82" s="197">
        <v>15</v>
      </c>
    </row>
    <row r="83" spans="1:6" s="140" customFormat="1" ht="8.25" customHeight="1">
      <c r="A83" s="137"/>
      <c r="B83" s="138"/>
      <c r="C83" s="138"/>
      <c r="D83" s="197"/>
      <c r="E83" s="197"/>
      <c r="F83" s="197"/>
    </row>
    <row r="84" spans="1:6" ht="15">
      <c r="A84" s="5" t="s">
        <v>134</v>
      </c>
      <c r="B84" s="130"/>
      <c r="D84" s="204">
        <f>SUM(D85:D87)</f>
        <v>580</v>
      </c>
      <c r="E84" s="195"/>
      <c r="F84" s="204">
        <f>SUM(F85:F87)</f>
        <v>736</v>
      </c>
    </row>
    <row r="85" spans="1:6" s="140" customFormat="1" ht="12">
      <c r="A85" s="137" t="s">
        <v>87</v>
      </c>
      <c r="B85" s="138"/>
      <c r="C85" s="138"/>
      <c r="D85" s="197">
        <v>351</v>
      </c>
      <c r="E85" s="197"/>
      <c r="F85" s="197">
        <v>338</v>
      </c>
    </row>
    <row r="86" spans="1:6" s="140" customFormat="1" ht="12">
      <c r="A86" s="137" t="s">
        <v>88</v>
      </c>
      <c r="B86" s="138"/>
      <c r="C86" s="138"/>
      <c r="D86" s="197">
        <v>45</v>
      </c>
      <c r="E86" s="197"/>
      <c r="F86" s="197">
        <v>31</v>
      </c>
    </row>
    <row r="87" spans="1:6" s="140" customFormat="1" ht="11.25" customHeight="1">
      <c r="A87" s="137" t="s">
        <v>190</v>
      </c>
      <c r="B87" s="138"/>
      <c r="C87" s="138"/>
      <c r="D87" s="197">
        <v>184</v>
      </c>
      <c r="E87" s="197"/>
      <c r="F87" s="197">
        <v>367</v>
      </c>
    </row>
    <row r="88" spans="1:6" s="140" customFormat="1" ht="9.75" customHeight="1">
      <c r="A88" s="137"/>
      <c r="B88" s="138"/>
      <c r="C88" s="138"/>
      <c r="D88" s="197"/>
      <c r="E88" s="197"/>
      <c r="F88" s="197"/>
    </row>
    <row r="89" spans="1:6" ht="15">
      <c r="A89" s="6" t="s">
        <v>137</v>
      </c>
      <c r="B89" s="130"/>
      <c r="D89" s="204">
        <f>SUM(D90:D91)</f>
        <v>18</v>
      </c>
      <c r="E89" s="195"/>
      <c r="F89" s="204">
        <f>SUM(F90:F91)</f>
        <v>6</v>
      </c>
    </row>
    <row r="90" spans="1:6" s="141" customFormat="1" ht="12">
      <c r="A90" s="140" t="s">
        <v>86</v>
      </c>
      <c r="B90" s="142"/>
      <c r="C90" s="142"/>
      <c r="D90" s="206">
        <v>9</v>
      </c>
      <c r="E90" s="207"/>
      <c r="F90" s="206">
        <v>1</v>
      </c>
    </row>
    <row r="91" spans="1:6" s="141" customFormat="1" ht="12">
      <c r="A91" s="140" t="s">
        <v>189</v>
      </c>
      <c r="B91" s="142"/>
      <c r="C91" s="142"/>
      <c r="D91" s="207">
        <v>9</v>
      </c>
      <c r="E91" s="207"/>
      <c r="F91" s="207">
        <v>5</v>
      </c>
    </row>
    <row r="92" spans="2:6" s="141" customFormat="1" ht="7.5" customHeight="1">
      <c r="B92" s="142"/>
      <c r="C92" s="142"/>
      <c r="D92" s="207"/>
      <c r="E92" s="207"/>
      <c r="F92" s="207"/>
    </row>
    <row r="93" spans="1:6" s="141" customFormat="1" ht="15">
      <c r="A93" s="5" t="s">
        <v>138</v>
      </c>
      <c r="B93" s="142"/>
      <c r="C93" s="142"/>
      <c r="D93" s="248">
        <v>80</v>
      </c>
      <c r="E93" s="209"/>
      <c r="F93" s="248">
        <v>46</v>
      </c>
    </row>
    <row r="94" spans="1:6" s="141" customFormat="1" ht="7.5" customHeight="1">
      <c r="A94" s="5"/>
      <c r="B94" s="142"/>
      <c r="C94" s="142"/>
      <c r="D94" s="207"/>
      <c r="E94" s="207"/>
      <c r="F94" s="207"/>
    </row>
    <row r="95" spans="1:6" s="141" customFormat="1" ht="15">
      <c r="A95" s="5" t="s">
        <v>139</v>
      </c>
      <c r="B95" s="142"/>
      <c r="C95" s="142"/>
      <c r="D95" s="248">
        <v>12</v>
      </c>
      <c r="E95" s="207"/>
      <c r="F95" s="248">
        <v>7</v>
      </c>
    </row>
    <row r="96" spans="1:6" s="141" customFormat="1" ht="7.5" customHeight="1">
      <c r="A96" s="5"/>
      <c r="B96" s="142"/>
      <c r="C96" s="142"/>
      <c r="D96" s="207"/>
      <c r="E96" s="207"/>
      <c r="F96" s="207"/>
    </row>
    <row r="97" spans="1:6" s="141" customFormat="1" ht="15">
      <c r="A97" s="5" t="s">
        <v>140</v>
      </c>
      <c r="B97" s="142"/>
      <c r="C97" s="142"/>
      <c r="D97" s="248">
        <f>SUM(D98:D99)</f>
        <v>0</v>
      </c>
      <c r="E97" s="209"/>
      <c r="F97" s="248">
        <f>SUM(F98:F99)</f>
        <v>0</v>
      </c>
    </row>
    <row r="98" spans="1:6" s="140" customFormat="1" ht="12">
      <c r="A98" s="140" t="s">
        <v>135</v>
      </c>
      <c r="B98" s="138"/>
      <c r="C98" s="138"/>
      <c r="D98" s="197"/>
      <c r="E98" s="197"/>
      <c r="F98" s="197"/>
    </row>
    <row r="99" spans="1:6" s="140" customFormat="1" ht="12">
      <c r="A99" s="140" t="s">
        <v>75</v>
      </c>
      <c r="B99" s="138"/>
      <c r="C99" s="138"/>
      <c r="D99" s="197"/>
      <c r="E99" s="197"/>
      <c r="F99" s="197"/>
    </row>
    <row r="100" spans="2:6" s="141" customFormat="1" ht="12">
      <c r="B100" s="142"/>
      <c r="C100" s="142"/>
      <c r="D100" s="207"/>
      <c r="E100" s="207"/>
      <c r="F100" s="207"/>
    </row>
    <row r="101" spans="1:6" s="216" customFormat="1" ht="15.75">
      <c r="A101" s="212" t="s">
        <v>136</v>
      </c>
      <c r="B101" s="214"/>
      <c r="C101" s="214"/>
      <c r="D101" s="210">
        <f>SUM(D77,D79,D84,D89,D93,D95,D97)</f>
        <v>3672</v>
      </c>
      <c r="E101" s="213"/>
      <c r="F101" s="210">
        <f>SUM(F77,F79,F84,F89,F93,F95,F97)</f>
        <v>3719</v>
      </c>
    </row>
    <row r="102" spans="1:6" ht="15">
      <c r="A102" s="5"/>
      <c r="B102" s="130"/>
      <c r="D102" s="193"/>
      <c r="E102" s="193"/>
      <c r="F102" s="193"/>
    </row>
    <row r="103" spans="1:6" s="218" customFormat="1" ht="15.75">
      <c r="A103" s="212" t="s">
        <v>23</v>
      </c>
      <c r="B103" s="214"/>
      <c r="C103" s="214"/>
      <c r="D103" s="222">
        <f>D101+D74</f>
        <v>3672</v>
      </c>
      <c r="E103" s="223"/>
      <c r="F103" s="222">
        <f>F101+F74</f>
        <v>3719</v>
      </c>
    </row>
    <row r="104" spans="1:6" s="216" customFormat="1" ht="15.75">
      <c r="A104" s="224"/>
      <c r="B104" s="225"/>
      <c r="C104" s="225"/>
      <c r="D104" s="226"/>
      <c r="E104" s="226"/>
      <c r="F104" s="226"/>
    </row>
    <row r="105" spans="1:6" s="216" customFormat="1" ht="16.5" thickBot="1">
      <c r="A105" s="212" t="s">
        <v>24</v>
      </c>
      <c r="B105" s="214"/>
      <c r="C105" s="214"/>
      <c r="D105" s="215">
        <f>D103+D66</f>
        <v>4381</v>
      </c>
      <c r="E105" s="213"/>
      <c r="F105" s="215">
        <f>F103+F66</f>
        <v>4286</v>
      </c>
    </row>
    <row r="106" spans="1:6" ht="15.75" thickTop="1">
      <c r="A106" s="5"/>
      <c r="B106" s="130"/>
      <c r="D106" s="193"/>
      <c r="E106" s="193"/>
      <c r="F106" s="193"/>
    </row>
    <row r="107" spans="2:6" ht="15">
      <c r="B107" s="130"/>
      <c r="F107" s="133"/>
    </row>
    <row r="108" ht="15">
      <c r="A108" s="247" t="s">
        <v>195</v>
      </c>
    </row>
    <row r="109" ht="15">
      <c r="A109" s="9"/>
    </row>
    <row r="110" ht="15">
      <c r="A110" s="9"/>
    </row>
    <row r="111" ht="15">
      <c r="A111" s="2" t="s">
        <v>26</v>
      </c>
    </row>
    <row r="112" ht="15">
      <c r="A112" s="191" t="s">
        <v>161</v>
      </c>
    </row>
    <row r="113" ht="15">
      <c r="A113" s="2"/>
    </row>
    <row r="114" ht="15">
      <c r="A114" s="2"/>
    </row>
    <row r="115" ht="15">
      <c r="A115" s="2"/>
    </row>
    <row r="116" ht="15">
      <c r="A116" s="2" t="s">
        <v>27</v>
      </c>
    </row>
    <row r="117" ht="15">
      <c r="A117" s="191" t="s">
        <v>70</v>
      </c>
    </row>
    <row r="118" ht="15">
      <c r="A118" s="2"/>
    </row>
    <row r="119" ht="15">
      <c r="A119" s="2"/>
    </row>
    <row r="120" ht="15">
      <c r="A120" s="136"/>
    </row>
    <row r="121" ht="15">
      <c r="A121" s="136"/>
    </row>
    <row r="122" ht="15">
      <c r="A122" s="2"/>
    </row>
  </sheetData>
  <mergeCells count="1">
    <mergeCell ref="A1:F1"/>
  </mergeCells>
  <printOptions horizontalCentered="1"/>
  <pageMargins left="0.75" right="0.56" top="0.35" bottom="0.17" header="0.26" footer="0.17"/>
  <pageSetup blackAndWhite="1" firstPageNumber="2" useFirstPageNumber="1" horizontalDpi="600" verticalDpi="600" orientation="portrait" paperSize="9" scale="89" r:id="rId1"/>
  <rowBreaks count="1" manualBreakCount="1">
    <brk id="5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H99"/>
  <sheetViews>
    <sheetView showGridLines="0" zoomScaleSheetLayoutView="100" workbookViewId="0" topLeftCell="A32">
      <selection activeCell="C14" sqref="C14"/>
    </sheetView>
  </sheetViews>
  <sheetFormatPr defaultColWidth="9.140625" defaultRowHeight="12.75"/>
  <cols>
    <col min="1" max="1" width="51.7109375" style="29" customWidth="1"/>
    <col min="2" max="2" width="2.7109375" style="36" customWidth="1"/>
    <col min="3" max="3" width="12.421875" style="29" customWidth="1"/>
    <col min="4" max="4" width="3.140625" style="29" customWidth="1"/>
    <col min="5" max="5" width="13.421875" style="36" customWidth="1"/>
    <col min="6" max="6" width="2.140625" style="36" customWidth="1"/>
    <col min="7" max="7" width="12.421875" style="29" customWidth="1"/>
    <col min="8" max="8" width="5.00390625" style="29" customWidth="1"/>
    <col min="9" max="16384" width="9.140625" style="29" customWidth="1"/>
  </cols>
  <sheetData>
    <row r="1" spans="1:6" ht="14.25">
      <c r="A1" s="290" t="s">
        <v>183</v>
      </c>
      <c r="B1" s="294"/>
      <c r="C1" s="294"/>
      <c r="D1" s="294"/>
      <c r="E1" s="294"/>
      <c r="F1" s="31"/>
    </row>
    <row r="2" spans="1:6" ht="14.25">
      <c r="A2" s="30"/>
      <c r="B2" s="31"/>
      <c r="C2" s="31"/>
      <c r="D2" s="31"/>
      <c r="E2" s="31"/>
      <c r="F2" s="31"/>
    </row>
    <row r="3" spans="1:6" s="10" customFormat="1" ht="14.25">
      <c r="A3" s="295" t="s">
        <v>110</v>
      </c>
      <c r="B3" s="296"/>
      <c r="C3" s="296"/>
      <c r="D3" s="296"/>
      <c r="E3" s="296"/>
      <c r="F3" s="31"/>
    </row>
    <row r="4" spans="1:6" s="10" customFormat="1" ht="14.25">
      <c r="A4" s="30" t="s">
        <v>194</v>
      </c>
      <c r="B4" s="31"/>
      <c r="E4" s="31"/>
      <c r="F4" s="31"/>
    </row>
    <row r="5" spans="1:6" s="10" customFormat="1" ht="9.75" customHeight="1">
      <c r="A5" s="30"/>
      <c r="B5" s="31"/>
      <c r="E5" s="31"/>
      <c r="F5" s="31"/>
    </row>
    <row r="6" spans="1:7" ht="15" customHeight="1">
      <c r="A6" s="297" t="s">
        <v>39</v>
      </c>
      <c r="B6" s="62"/>
      <c r="C6" s="62">
        <v>2012</v>
      </c>
      <c r="D6" s="62"/>
      <c r="E6" s="62">
        <v>2011</v>
      </c>
      <c r="F6" s="62"/>
      <c r="G6" s="62"/>
    </row>
    <row r="7" spans="1:7" ht="20.25" customHeight="1">
      <c r="A7" s="298"/>
      <c r="B7" s="58"/>
      <c r="C7" s="58" t="s">
        <v>17</v>
      </c>
      <c r="D7" s="58"/>
      <c r="E7" s="58" t="s">
        <v>17</v>
      </c>
      <c r="F7" s="58"/>
      <c r="G7" s="58"/>
    </row>
    <row r="8" spans="1:6" ht="15">
      <c r="A8" s="10"/>
      <c r="B8" s="32"/>
      <c r="C8" s="149"/>
      <c r="D8" s="149"/>
      <c r="E8" s="150"/>
      <c r="F8" s="32"/>
    </row>
    <row r="9" spans="1:7" s="156" customFormat="1" ht="16.5" thickBot="1">
      <c r="A9" s="151" t="s">
        <v>89</v>
      </c>
      <c r="B9" s="152"/>
      <c r="C9" s="251">
        <f>SUM(C10:C13)</f>
        <v>251</v>
      </c>
      <c r="D9" s="153"/>
      <c r="E9" s="251">
        <f>SUM(E10:E13)</f>
        <v>502</v>
      </c>
      <c r="F9" s="154"/>
      <c r="G9" s="155"/>
    </row>
    <row r="10" spans="1:7" s="147" customFormat="1" ht="15">
      <c r="A10" s="148" t="s">
        <v>163</v>
      </c>
      <c r="B10" s="144"/>
      <c r="C10" s="250"/>
      <c r="D10" s="157"/>
      <c r="E10" s="250"/>
      <c r="F10" s="145"/>
      <c r="G10" s="146"/>
    </row>
    <row r="11" spans="1:7" s="147" customFormat="1" ht="15">
      <c r="A11" s="148" t="s">
        <v>90</v>
      </c>
      <c r="B11" s="144"/>
      <c r="C11" s="250">
        <v>251</v>
      </c>
      <c r="D11" s="157"/>
      <c r="E11" s="250">
        <v>301</v>
      </c>
      <c r="F11" s="145"/>
      <c r="G11" s="146"/>
    </row>
    <row r="12" spans="1:7" s="147" customFormat="1" ht="15">
      <c r="A12" s="148" t="s">
        <v>91</v>
      </c>
      <c r="B12" s="144"/>
      <c r="C12" s="250"/>
      <c r="D12" s="157"/>
      <c r="E12" s="250"/>
      <c r="F12" s="145"/>
      <c r="G12" s="146"/>
    </row>
    <row r="13" spans="1:7" ht="15">
      <c r="A13" s="12" t="s">
        <v>179</v>
      </c>
      <c r="B13" s="27"/>
      <c r="C13" s="204">
        <f>SUM(C14:C15)</f>
        <v>0</v>
      </c>
      <c r="D13" s="158"/>
      <c r="E13" s="250">
        <v>201</v>
      </c>
      <c r="F13" s="71"/>
      <c r="G13" s="77"/>
    </row>
    <row r="14" spans="1:7" s="165" customFormat="1" ht="12.75">
      <c r="A14" s="159" t="s">
        <v>180</v>
      </c>
      <c r="B14" s="160"/>
      <c r="C14" s="161"/>
      <c r="D14" s="162"/>
      <c r="E14" s="161">
        <v>48</v>
      </c>
      <c r="F14" s="163"/>
      <c r="G14" s="164"/>
    </row>
    <row r="15" spans="1:7" s="165" customFormat="1" ht="12.75">
      <c r="A15" s="159" t="s">
        <v>186</v>
      </c>
      <c r="B15" s="160"/>
      <c r="C15" s="161"/>
      <c r="D15" s="162"/>
      <c r="E15" s="161">
        <v>153</v>
      </c>
      <c r="F15" s="163"/>
      <c r="G15" s="164"/>
    </row>
    <row r="16" spans="1:7" s="165" customFormat="1" ht="12.75">
      <c r="A16" s="159"/>
      <c r="B16" s="160"/>
      <c r="C16" s="161"/>
      <c r="D16" s="162"/>
      <c r="E16" s="161"/>
      <c r="F16" s="163"/>
      <c r="G16" s="164"/>
    </row>
    <row r="17" spans="1:7" ht="15">
      <c r="A17" s="12"/>
      <c r="B17" s="27"/>
      <c r="C17" s="166"/>
      <c r="D17" s="158"/>
      <c r="E17" s="166"/>
      <c r="F17" s="71"/>
      <c r="G17" s="77"/>
    </row>
    <row r="18" spans="1:7" s="156" customFormat="1" ht="16.5" thickBot="1">
      <c r="A18" s="151" t="s">
        <v>102</v>
      </c>
      <c r="B18" s="152"/>
      <c r="C18" s="252">
        <f>C19+C23+C24+C25+C26+C27+C28</f>
        <v>-59</v>
      </c>
      <c r="D18" s="168"/>
      <c r="E18" s="252">
        <f>E19+E23+E24+E25+E26+E27+E28</f>
        <v>-100</v>
      </c>
      <c r="F18" s="154"/>
      <c r="G18" s="155"/>
    </row>
    <row r="19" spans="1:7" ht="15">
      <c r="A19" s="33" t="s">
        <v>92</v>
      </c>
      <c r="B19" s="27"/>
      <c r="C19" s="253"/>
      <c r="D19" s="169"/>
      <c r="E19" s="253">
        <v>-33</v>
      </c>
      <c r="F19" s="71"/>
      <c r="G19" s="77"/>
    </row>
    <row r="20" spans="1:7" s="173" customFormat="1" ht="12.75">
      <c r="A20" s="159" t="s">
        <v>164</v>
      </c>
      <c r="B20" s="170"/>
      <c r="C20" s="258"/>
      <c r="D20" s="162"/>
      <c r="E20" s="258"/>
      <c r="F20" s="171"/>
      <c r="G20" s="172"/>
    </row>
    <row r="21" spans="1:7" s="173" customFormat="1" ht="12.75">
      <c r="A21" s="159" t="s">
        <v>93</v>
      </c>
      <c r="B21" s="170"/>
      <c r="C21" s="258"/>
      <c r="D21" s="162"/>
      <c r="E21" s="258"/>
      <c r="F21" s="171"/>
      <c r="G21" s="172"/>
    </row>
    <row r="22" spans="1:7" s="173" customFormat="1" ht="12.75">
      <c r="A22" s="159" t="s">
        <v>181</v>
      </c>
      <c r="B22" s="170"/>
      <c r="C22" s="258"/>
      <c r="D22" s="162"/>
      <c r="E22" s="258">
        <v>-33</v>
      </c>
      <c r="F22" s="171"/>
      <c r="G22" s="172"/>
    </row>
    <row r="23" spans="1:7" s="28" customFormat="1" ht="15">
      <c r="A23" s="12" t="s">
        <v>94</v>
      </c>
      <c r="B23" s="27"/>
      <c r="C23" s="253"/>
      <c r="D23" s="169"/>
      <c r="E23" s="253"/>
      <c r="F23" s="71"/>
      <c r="G23" s="174"/>
    </row>
    <row r="24" spans="1:7" s="28" customFormat="1" ht="15">
      <c r="A24" s="12" t="s">
        <v>95</v>
      </c>
      <c r="B24" s="27"/>
      <c r="C24" s="253">
        <v>-17</v>
      </c>
      <c r="D24" s="169"/>
      <c r="E24" s="253">
        <v>-24</v>
      </c>
      <c r="F24" s="71"/>
      <c r="G24" s="174"/>
    </row>
    <row r="25" spans="1:6" s="28" customFormat="1" ht="15">
      <c r="A25" s="12" t="s">
        <v>96</v>
      </c>
      <c r="B25" s="27"/>
      <c r="C25" s="253"/>
      <c r="D25" s="169"/>
      <c r="E25" s="253"/>
      <c r="F25" s="71"/>
    </row>
    <row r="26" spans="1:6" s="28" customFormat="1" ht="15">
      <c r="A26" s="28" t="s">
        <v>97</v>
      </c>
      <c r="B26" s="27"/>
      <c r="C26" s="253">
        <v>-39</v>
      </c>
      <c r="D26" s="169"/>
      <c r="E26" s="253">
        <v>-20</v>
      </c>
      <c r="F26" s="71"/>
    </row>
    <row r="27" spans="1:6" s="28" customFormat="1" ht="15">
      <c r="A27" s="28" t="s">
        <v>98</v>
      </c>
      <c r="B27" s="27"/>
      <c r="C27" s="253">
        <v>-3</v>
      </c>
      <c r="D27" s="169"/>
      <c r="E27" s="253">
        <v>-2</v>
      </c>
      <c r="F27" s="71"/>
    </row>
    <row r="28" spans="1:6" s="28" customFormat="1" ht="15">
      <c r="A28" s="12" t="s">
        <v>99</v>
      </c>
      <c r="B28" s="27"/>
      <c r="C28" s="253"/>
      <c r="D28" s="166"/>
      <c r="E28" s="253">
        <v>-21</v>
      </c>
      <c r="F28" s="71"/>
    </row>
    <row r="29" spans="1:6" ht="15">
      <c r="A29" s="12"/>
      <c r="B29" s="27"/>
      <c r="C29" s="166"/>
      <c r="D29" s="166"/>
      <c r="E29" s="166"/>
      <c r="F29" s="71"/>
    </row>
    <row r="30" spans="1:7" s="34" customFormat="1" ht="16.5" thickBot="1">
      <c r="A30" s="143" t="s">
        <v>103</v>
      </c>
      <c r="B30" s="175"/>
      <c r="C30" s="252">
        <f>SUM(C9,C18)</f>
        <v>192</v>
      </c>
      <c r="D30" s="176"/>
      <c r="E30" s="252">
        <f>SUM(E9,E18)</f>
        <v>402</v>
      </c>
      <c r="F30" s="175"/>
      <c r="G30" s="177"/>
    </row>
    <row r="31" spans="2:6" ht="12.75">
      <c r="B31" s="57"/>
      <c r="C31" s="178"/>
      <c r="D31" s="178"/>
      <c r="E31" s="178"/>
      <c r="F31" s="57"/>
    </row>
    <row r="32" spans="1:7" s="156" customFormat="1" ht="16.5" thickBot="1">
      <c r="A32" s="151" t="s">
        <v>104</v>
      </c>
      <c r="B32" s="152"/>
      <c r="C32" s="251">
        <f>SUM(C33:C34)</f>
        <v>0</v>
      </c>
      <c r="D32" s="153"/>
      <c r="E32" s="251">
        <f>SUM(E33:E34)</f>
        <v>0</v>
      </c>
      <c r="F32" s="154"/>
      <c r="G32" s="155"/>
    </row>
    <row r="33" spans="1:7" s="147" customFormat="1" ht="15">
      <c r="A33" s="148" t="s">
        <v>105</v>
      </c>
      <c r="B33" s="144"/>
      <c r="C33" s="254"/>
      <c r="D33" s="157"/>
      <c r="E33" s="254"/>
      <c r="F33" s="145"/>
      <c r="G33" s="146"/>
    </row>
    <row r="34" spans="1:6" s="28" customFormat="1" ht="15">
      <c r="A34" s="269" t="s">
        <v>157</v>
      </c>
      <c r="B34" s="27"/>
      <c r="C34" s="253"/>
      <c r="D34" s="169"/>
      <c r="E34" s="253"/>
      <c r="F34" s="71"/>
    </row>
    <row r="35" spans="1:7" ht="15">
      <c r="A35" s="12"/>
      <c r="B35" s="27"/>
      <c r="C35" s="166"/>
      <c r="D35" s="158"/>
      <c r="E35" s="166"/>
      <c r="F35" s="71"/>
      <c r="G35" s="77"/>
    </row>
    <row r="36" spans="1:7" s="156" customFormat="1" ht="16.5" thickBot="1">
      <c r="A36" s="151" t="s">
        <v>106</v>
      </c>
      <c r="B36" s="152"/>
      <c r="C36" s="252">
        <f>SUM(C37:C39)</f>
        <v>-50</v>
      </c>
      <c r="D36" s="167"/>
      <c r="E36" s="252">
        <f>SUM(E37:E39)</f>
        <v>-397</v>
      </c>
      <c r="F36" s="154"/>
      <c r="G36" s="155"/>
    </row>
    <row r="37" spans="1:7" s="28" customFormat="1" ht="15">
      <c r="A37" s="12" t="s">
        <v>107</v>
      </c>
      <c r="B37" s="27"/>
      <c r="C37" s="253">
        <v>-48</v>
      </c>
      <c r="D37" s="169"/>
      <c r="E37" s="253">
        <v>-194</v>
      </c>
      <c r="F37" s="71"/>
      <c r="G37" s="174"/>
    </row>
    <row r="38" spans="1:6" s="28" customFormat="1" ht="15">
      <c r="A38" s="12" t="s">
        <v>108</v>
      </c>
      <c r="B38" s="27"/>
      <c r="C38" s="253"/>
      <c r="D38" s="169"/>
      <c r="E38" s="253">
        <v>-1</v>
      </c>
      <c r="F38" s="71"/>
    </row>
    <row r="39" spans="1:6" s="28" customFormat="1" ht="15">
      <c r="A39" s="28" t="s">
        <v>109</v>
      </c>
      <c r="B39" s="27"/>
      <c r="C39" s="253">
        <v>-2</v>
      </c>
      <c r="D39" s="169"/>
      <c r="E39" s="253">
        <v>-202</v>
      </c>
      <c r="F39" s="71"/>
    </row>
    <row r="40" spans="2:6" ht="12.75">
      <c r="B40" s="57"/>
      <c r="C40" s="178"/>
      <c r="D40" s="178"/>
      <c r="E40" s="178"/>
      <c r="F40" s="57"/>
    </row>
    <row r="41" spans="1:7" s="34" customFormat="1" ht="16.5" thickBot="1">
      <c r="A41" s="143" t="s">
        <v>100</v>
      </c>
      <c r="B41" s="175"/>
      <c r="C41" s="255">
        <f>SUM(C30,C32,C36)</f>
        <v>142</v>
      </c>
      <c r="D41" s="176"/>
      <c r="E41" s="255">
        <f>SUM(E30,E32,E36)</f>
        <v>5</v>
      </c>
      <c r="F41" s="175"/>
      <c r="G41" s="179"/>
    </row>
    <row r="42" spans="1:6" ht="4.5" customHeight="1">
      <c r="A42" s="30"/>
      <c r="B42" s="25"/>
      <c r="C42" s="180"/>
      <c r="D42" s="180"/>
      <c r="E42" s="180"/>
      <c r="F42" s="25"/>
    </row>
    <row r="43" spans="1:6" ht="15">
      <c r="A43" s="12" t="s">
        <v>25</v>
      </c>
      <c r="B43" s="25"/>
      <c r="C43" s="256"/>
      <c r="D43" s="180"/>
      <c r="E43" s="256"/>
      <c r="F43" s="25"/>
    </row>
    <row r="44" spans="1:6" ht="4.5" customHeight="1">
      <c r="A44" s="12"/>
      <c r="B44" s="25"/>
      <c r="C44" s="180"/>
      <c r="D44" s="180"/>
      <c r="E44" s="180"/>
      <c r="F44" s="25"/>
    </row>
    <row r="45" spans="1:6" s="34" customFormat="1" ht="16.5" thickBot="1">
      <c r="A45" s="143" t="s">
        <v>101</v>
      </c>
      <c r="B45" s="175"/>
      <c r="C45" s="257">
        <f>C41+C43</f>
        <v>142</v>
      </c>
      <c r="D45" s="176"/>
      <c r="E45" s="257">
        <f>E41+E43</f>
        <v>5</v>
      </c>
      <c r="F45" s="175"/>
    </row>
    <row r="46" spans="1:6" ht="15.75" thickTop="1">
      <c r="A46" s="12"/>
      <c r="B46" s="25"/>
      <c r="C46" s="149"/>
      <c r="D46" s="149"/>
      <c r="E46" s="149"/>
      <c r="F46" s="25"/>
    </row>
    <row r="47" spans="1:7" s="156" customFormat="1" ht="16.5" thickBot="1">
      <c r="A47" s="151" t="s">
        <v>111</v>
      </c>
      <c r="B47" s="152"/>
      <c r="C47" s="252">
        <f>SUM(C48:C52)</f>
        <v>0</v>
      </c>
      <c r="D47" s="167"/>
      <c r="E47" s="252">
        <f>SUM(E48:E52)</f>
        <v>0</v>
      </c>
      <c r="F47" s="154"/>
      <c r="G47" s="155"/>
    </row>
    <row r="48" spans="1:7" s="28" customFormat="1" ht="15">
      <c r="A48" s="33" t="s">
        <v>112</v>
      </c>
      <c r="B48" s="27"/>
      <c r="C48" s="270"/>
      <c r="D48" s="169"/>
      <c r="E48" s="270"/>
      <c r="F48" s="71"/>
      <c r="G48" s="174"/>
    </row>
    <row r="49" spans="1:7" s="28" customFormat="1" ht="30">
      <c r="A49" s="33" t="s">
        <v>113</v>
      </c>
      <c r="B49" s="27"/>
      <c r="C49" s="169"/>
      <c r="D49" s="169"/>
      <c r="E49" s="169"/>
      <c r="F49" s="71"/>
      <c r="G49" s="174"/>
    </row>
    <row r="50" spans="1:7" s="28" customFormat="1" ht="15">
      <c r="A50" s="33" t="s">
        <v>158</v>
      </c>
      <c r="B50" s="27"/>
      <c r="C50" s="169"/>
      <c r="D50" s="169"/>
      <c r="E50" s="169"/>
      <c r="F50" s="71"/>
      <c r="G50" s="174"/>
    </row>
    <row r="51" spans="1:7" s="28" customFormat="1" ht="15">
      <c r="A51" s="33" t="s">
        <v>159</v>
      </c>
      <c r="B51" s="27"/>
      <c r="C51" s="169"/>
      <c r="D51" s="169"/>
      <c r="E51" s="169"/>
      <c r="F51" s="71"/>
      <c r="G51" s="174"/>
    </row>
    <row r="52" spans="1:7" s="28" customFormat="1" ht="15">
      <c r="A52" s="33" t="s">
        <v>160</v>
      </c>
      <c r="B52" s="27"/>
      <c r="C52" s="169"/>
      <c r="D52" s="169"/>
      <c r="E52" s="169"/>
      <c r="F52" s="71"/>
      <c r="G52" s="174"/>
    </row>
    <row r="53" spans="1:6" ht="15">
      <c r="A53" s="12"/>
      <c r="B53" s="27"/>
      <c r="C53" s="166"/>
      <c r="D53" s="166"/>
      <c r="E53" s="166"/>
      <c r="F53" s="71"/>
    </row>
    <row r="54" spans="1:7" s="34" customFormat="1" ht="16.5" thickBot="1">
      <c r="A54" s="143" t="s">
        <v>114</v>
      </c>
      <c r="B54" s="175"/>
      <c r="C54" s="268">
        <f>SUM(C45,C47)</f>
        <v>142</v>
      </c>
      <c r="D54" s="167"/>
      <c r="E54" s="268">
        <f>SUM(E45,E47)</f>
        <v>5</v>
      </c>
      <c r="F54" s="175"/>
      <c r="G54" s="177"/>
    </row>
    <row r="55" spans="1:6" ht="15.75" thickTop="1">
      <c r="A55" s="12"/>
      <c r="B55" s="25"/>
      <c r="C55" s="149"/>
      <c r="D55" s="149"/>
      <c r="E55" s="181"/>
      <c r="F55" s="25"/>
    </row>
    <row r="56" spans="1:6" ht="15">
      <c r="A56" s="12"/>
      <c r="B56" s="25"/>
      <c r="C56" s="149"/>
      <c r="D56" s="149"/>
      <c r="E56" s="181"/>
      <c r="F56" s="25"/>
    </row>
    <row r="57" spans="1:5" ht="14.25">
      <c r="A57" s="247" t="s">
        <v>195</v>
      </c>
      <c r="C57" s="149"/>
      <c r="D57" s="149"/>
      <c r="E57" s="182"/>
    </row>
    <row r="58" spans="1:5" ht="15">
      <c r="A58" s="9"/>
      <c r="C58" s="149"/>
      <c r="D58" s="149"/>
      <c r="E58" s="182"/>
    </row>
    <row r="59" spans="1:5" ht="15">
      <c r="A59" s="9"/>
      <c r="C59" s="149"/>
      <c r="D59" s="149"/>
      <c r="E59" s="182"/>
    </row>
    <row r="60" spans="1:5" s="69" customFormat="1" ht="18.75" customHeight="1">
      <c r="A60" s="73" t="s">
        <v>26</v>
      </c>
      <c r="B60" s="11"/>
      <c r="C60" s="183"/>
      <c r="D60" s="183"/>
      <c r="E60" s="184"/>
    </row>
    <row r="61" spans="1:5" s="3" customFormat="1" ht="18.75" customHeight="1">
      <c r="A61" s="292" t="s">
        <v>162</v>
      </c>
      <c r="B61" s="292"/>
      <c r="C61" s="292"/>
      <c r="D61" s="185"/>
      <c r="E61" s="185"/>
    </row>
    <row r="62" spans="1:5" s="3" customFormat="1" ht="18.75" customHeight="1">
      <c r="A62" s="190"/>
      <c r="B62" s="190"/>
      <c r="C62" s="190"/>
      <c r="D62" s="185"/>
      <c r="E62" s="185"/>
    </row>
    <row r="63" spans="1:5" s="3" customFormat="1" ht="18.75" customHeight="1">
      <c r="A63" s="190"/>
      <c r="B63" s="190"/>
      <c r="C63" s="190"/>
      <c r="D63" s="185"/>
      <c r="E63" s="185"/>
    </row>
    <row r="64" spans="1:5" s="3" customFormat="1" ht="18.75" customHeight="1">
      <c r="A64" s="73"/>
      <c r="C64" s="185"/>
      <c r="D64" s="185"/>
      <c r="E64" s="185"/>
    </row>
    <row r="65" spans="1:8" s="14" customFormat="1" ht="15">
      <c r="A65" s="73" t="s">
        <v>27</v>
      </c>
      <c r="B65" s="49"/>
      <c r="C65" s="186"/>
      <c r="D65" s="186"/>
      <c r="E65" s="186"/>
      <c r="F65" s="49"/>
      <c r="H65" s="20"/>
    </row>
    <row r="66" spans="1:5" ht="15">
      <c r="A66" s="293" t="s">
        <v>70</v>
      </c>
      <c r="B66" s="293"/>
      <c r="C66" s="293"/>
      <c r="D66" s="149"/>
      <c r="E66" s="182"/>
    </row>
    <row r="67" spans="1:5" ht="15">
      <c r="A67" s="2"/>
      <c r="C67" s="149"/>
      <c r="D67" s="149"/>
      <c r="E67" s="182"/>
    </row>
    <row r="68" spans="1:5" ht="15">
      <c r="A68" s="2"/>
      <c r="C68" s="149"/>
      <c r="D68" s="149"/>
      <c r="E68" s="182"/>
    </row>
    <row r="69" spans="1:5" ht="15">
      <c r="A69" s="2"/>
      <c r="C69" s="149"/>
      <c r="D69" s="149"/>
      <c r="E69" s="182"/>
    </row>
    <row r="70" spans="1:6" ht="15">
      <c r="A70" s="2"/>
      <c r="B70" s="38"/>
      <c r="C70" s="149"/>
      <c r="D70" s="149"/>
      <c r="E70" s="187"/>
      <c r="F70" s="38"/>
    </row>
    <row r="71" spans="1:5" ht="15">
      <c r="A71" s="2"/>
      <c r="C71" s="149"/>
      <c r="D71" s="149"/>
      <c r="E71" s="182"/>
    </row>
    <row r="72" spans="1:5" ht="15">
      <c r="A72" s="2"/>
      <c r="C72" s="149"/>
      <c r="D72" s="149"/>
      <c r="E72" s="182"/>
    </row>
    <row r="73" spans="1:5" ht="15">
      <c r="A73" s="2"/>
      <c r="C73" s="149"/>
      <c r="D73" s="149"/>
      <c r="E73" s="182"/>
    </row>
    <row r="74" spans="1:6" ht="15">
      <c r="A74" s="42"/>
      <c r="B74" s="39"/>
      <c r="C74" s="149"/>
      <c r="D74" s="149"/>
      <c r="E74" s="182"/>
      <c r="F74" s="39"/>
    </row>
    <row r="75" spans="3:5" ht="12.75">
      <c r="C75" s="149"/>
      <c r="D75" s="149"/>
      <c r="E75" s="182"/>
    </row>
    <row r="76" spans="3:5" ht="12.75">
      <c r="C76" s="149"/>
      <c r="D76" s="149"/>
      <c r="E76" s="182"/>
    </row>
    <row r="77" spans="3:5" ht="12.75">
      <c r="C77" s="149"/>
      <c r="D77" s="149"/>
      <c r="E77" s="182"/>
    </row>
    <row r="78" spans="3:5" ht="12.75">
      <c r="C78" s="149"/>
      <c r="D78" s="149"/>
      <c r="E78" s="182"/>
    </row>
    <row r="79" spans="3:5" ht="12.75">
      <c r="C79" s="149"/>
      <c r="D79" s="149"/>
      <c r="E79" s="182"/>
    </row>
    <row r="80" spans="1:6" ht="15">
      <c r="A80" s="37"/>
      <c r="B80" s="38"/>
      <c r="C80" s="149"/>
      <c r="D80" s="149"/>
      <c r="E80" s="187"/>
      <c r="F80" s="38"/>
    </row>
    <row r="81" spans="1:5" ht="12.75">
      <c r="A81" s="37"/>
      <c r="C81" s="149"/>
      <c r="D81" s="149"/>
      <c r="E81" s="182"/>
    </row>
    <row r="82" spans="1:5" ht="12.75">
      <c r="A82" s="37"/>
      <c r="C82" s="149"/>
      <c r="D82" s="149"/>
      <c r="E82" s="182"/>
    </row>
    <row r="83" spans="1:5" ht="12.75">
      <c r="A83" s="37"/>
      <c r="C83" s="149"/>
      <c r="D83" s="149"/>
      <c r="E83" s="182"/>
    </row>
    <row r="84" spans="1:5" ht="12.75">
      <c r="A84" s="40"/>
      <c r="C84" s="149"/>
      <c r="D84" s="149"/>
      <c r="E84" s="182"/>
    </row>
    <row r="85" spans="1:5" ht="12.75">
      <c r="A85" s="37"/>
      <c r="C85" s="149"/>
      <c r="D85" s="149"/>
      <c r="E85" s="182"/>
    </row>
    <row r="86" spans="1:5" ht="12.75">
      <c r="A86" s="37"/>
      <c r="C86" s="149"/>
      <c r="D86" s="149"/>
      <c r="E86" s="182"/>
    </row>
    <row r="87" spans="1:7" ht="15">
      <c r="A87" s="35"/>
      <c r="B87" s="38"/>
      <c r="C87" s="188"/>
      <c r="D87" s="188"/>
      <c r="E87" s="187"/>
      <c r="F87" s="38"/>
      <c r="G87" s="41"/>
    </row>
    <row r="88" spans="3:8" ht="12.75">
      <c r="C88" s="149"/>
      <c r="D88" s="149"/>
      <c r="E88" s="182"/>
      <c r="H88" s="37"/>
    </row>
    <row r="89" spans="3:8" ht="12.75">
      <c r="C89" s="149"/>
      <c r="D89" s="149"/>
      <c r="E89" s="182"/>
      <c r="H89" s="37"/>
    </row>
    <row r="90" spans="2:6" ht="15">
      <c r="B90" s="38"/>
      <c r="C90" s="149"/>
      <c r="D90" s="149"/>
      <c r="E90" s="187"/>
      <c r="F90" s="38"/>
    </row>
    <row r="91" spans="3:5" ht="12.75">
      <c r="C91" s="149"/>
      <c r="D91" s="149"/>
      <c r="E91" s="182"/>
    </row>
    <row r="92" spans="1:5" ht="12.75">
      <c r="A92" s="35"/>
      <c r="C92" s="149"/>
      <c r="D92" s="149"/>
      <c r="E92" s="182"/>
    </row>
    <row r="93" spans="3:5" ht="12.75">
      <c r="C93" s="149"/>
      <c r="D93" s="149"/>
      <c r="E93" s="182"/>
    </row>
    <row r="94" spans="3:5" ht="12.75">
      <c r="C94" s="149"/>
      <c r="D94" s="149"/>
      <c r="E94" s="182"/>
    </row>
    <row r="95" spans="3:5" ht="12.75">
      <c r="C95" s="149"/>
      <c r="D95" s="149"/>
      <c r="E95" s="182"/>
    </row>
    <row r="96" spans="3:5" ht="12.75">
      <c r="C96" s="149"/>
      <c r="D96" s="149"/>
      <c r="E96" s="182"/>
    </row>
    <row r="97" spans="3:5" ht="12.75">
      <c r="C97" s="149"/>
      <c r="D97" s="149"/>
      <c r="E97" s="182"/>
    </row>
    <row r="99" ht="12.75">
      <c r="A99" s="37"/>
    </row>
  </sheetData>
  <mergeCells count="5">
    <mergeCell ref="A61:C61"/>
    <mergeCell ref="A66:C66"/>
    <mergeCell ref="A1:E1"/>
    <mergeCell ref="A3:E3"/>
    <mergeCell ref="A6:A7"/>
  </mergeCells>
  <printOptions/>
  <pageMargins left="0.99" right="0.15748031496062992" top="0.51" bottom="0.18" header="0.17" footer="0.17"/>
  <pageSetup blackAndWhite="1" firstPageNumber="1" useFirstPageNumber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J57"/>
  <sheetViews>
    <sheetView tabSelected="1" zoomScaleSheetLayoutView="100" workbookViewId="0" topLeftCell="A1">
      <selection activeCell="C55" sqref="C55"/>
    </sheetView>
  </sheetViews>
  <sheetFormatPr defaultColWidth="9.140625" defaultRowHeight="0" customHeight="1" zeroHeight="1"/>
  <cols>
    <col min="1" max="1" width="65.140625" style="115" customWidth="1"/>
    <col min="2" max="2" width="2.140625" style="116" customWidth="1"/>
    <col min="3" max="3" width="13.28125" style="116" customWidth="1"/>
    <col min="4" max="4" width="2.8515625" style="114" customWidth="1"/>
    <col min="5" max="5" width="13.28125" style="108" customWidth="1"/>
    <col min="6" max="6" width="23.8515625" style="106" hidden="1" customWidth="1"/>
    <col min="7" max="7" width="10.57421875" style="106" hidden="1" customWidth="1"/>
    <col min="8" max="8" width="13.28125" style="106" hidden="1" customWidth="1"/>
    <col min="9" max="10" width="9.140625" style="106" hidden="1" customWidth="1"/>
    <col min="11" max="16384" width="7.8515625" style="106" hidden="1" customWidth="1"/>
  </cols>
  <sheetData>
    <row r="1" spans="1:6" s="53" customFormat="1" ht="15">
      <c r="A1" s="301" t="s">
        <v>183</v>
      </c>
      <c r="B1" s="301"/>
      <c r="C1" s="301"/>
      <c r="D1" s="301"/>
      <c r="E1" s="301"/>
      <c r="F1" s="52"/>
    </row>
    <row r="2" spans="1:6" s="53" customFormat="1" ht="15">
      <c r="A2" s="50"/>
      <c r="B2" s="4"/>
      <c r="C2" s="4"/>
      <c r="D2" s="4"/>
      <c r="E2" s="43"/>
      <c r="F2" s="52"/>
    </row>
    <row r="3" spans="1:5" s="54" customFormat="1" ht="15">
      <c r="A3" s="299" t="s">
        <v>28</v>
      </c>
      <c r="B3" s="300"/>
      <c r="C3" s="300"/>
      <c r="D3" s="4"/>
      <c r="E3" s="43"/>
    </row>
    <row r="4" spans="1:5" s="54" customFormat="1" ht="18" customHeight="1">
      <c r="A4" s="50" t="s">
        <v>196</v>
      </c>
      <c r="B4" s="66"/>
      <c r="C4" s="66"/>
      <c r="D4" s="66"/>
      <c r="E4" s="43"/>
    </row>
    <row r="5" spans="1:5" s="54" customFormat="1" ht="18" customHeight="1">
      <c r="A5" s="50"/>
      <c r="B5" s="66"/>
      <c r="C5" s="66"/>
      <c r="D5" s="66"/>
      <c r="E5" s="43"/>
    </row>
    <row r="6" spans="1:6" ht="28.5" customHeight="1">
      <c r="A6" s="67"/>
      <c r="B6" s="51"/>
      <c r="C6" s="51" t="s">
        <v>193</v>
      </c>
      <c r="D6" s="51"/>
      <c r="E6" s="51" t="s">
        <v>185</v>
      </c>
      <c r="F6" s="68"/>
    </row>
    <row r="7" spans="1:8" ht="13.5" customHeight="1">
      <c r="A7" s="107" t="s">
        <v>3</v>
      </c>
      <c r="B7" s="109"/>
      <c r="C7" s="227"/>
      <c r="D7" s="227"/>
      <c r="E7" s="227"/>
      <c r="F7" s="111"/>
      <c r="G7" s="112" t="e">
        <f>+#REF!+F7+#REF!</f>
        <v>#REF!</v>
      </c>
      <c r="H7" s="112" t="e">
        <f>+#REF!+F7</f>
        <v>#REF!</v>
      </c>
    </row>
    <row r="8" spans="1:7" ht="13.5" customHeight="1">
      <c r="A8" s="113" t="s">
        <v>0</v>
      </c>
      <c r="B8" s="114"/>
      <c r="C8" s="228">
        <v>757</v>
      </c>
      <c r="D8" s="228"/>
      <c r="E8" s="228">
        <v>969</v>
      </c>
      <c r="F8" s="111"/>
      <c r="G8" s="112" t="e">
        <f>+#REF!+F8</f>
        <v>#REF!</v>
      </c>
    </row>
    <row r="9" spans="1:10" ht="13.5" customHeight="1">
      <c r="A9" s="113" t="s">
        <v>13</v>
      </c>
      <c r="B9" s="109"/>
      <c r="C9" s="227">
        <v>-98</v>
      </c>
      <c r="D9" s="227"/>
      <c r="E9" s="227">
        <v>-41</v>
      </c>
      <c r="F9" s="111"/>
      <c r="G9" s="112" t="e">
        <f>+#REF!+F9</f>
        <v>#REF!</v>
      </c>
      <c r="J9" s="112" t="e">
        <f>+#REF!+#REF!</f>
        <v>#REF!</v>
      </c>
    </row>
    <row r="10" spans="1:10" ht="15">
      <c r="A10" s="113" t="s">
        <v>18</v>
      </c>
      <c r="B10" s="109"/>
      <c r="C10" s="227"/>
      <c r="D10" s="227"/>
      <c r="E10" s="227">
        <v>-5</v>
      </c>
      <c r="F10" s="111"/>
      <c r="G10" s="112"/>
      <c r="J10" s="112"/>
    </row>
    <row r="11" spans="1:10" ht="15">
      <c r="A11" s="113" t="s">
        <v>33</v>
      </c>
      <c r="B11" s="109"/>
      <c r="C11" s="227"/>
      <c r="D11" s="227"/>
      <c r="E11" s="227">
        <v>-1</v>
      </c>
      <c r="F11" s="111"/>
      <c r="G11" s="112"/>
      <c r="J11" s="112"/>
    </row>
    <row r="12" spans="1:10" ht="15">
      <c r="A12" s="113" t="s">
        <v>37</v>
      </c>
      <c r="B12" s="109"/>
      <c r="C12" s="227">
        <v>-5</v>
      </c>
      <c r="D12" s="227"/>
      <c r="E12" s="227">
        <v>-10</v>
      </c>
      <c r="F12" s="111"/>
      <c r="G12" s="112"/>
      <c r="J12" s="112"/>
    </row>
    <row r="13" spans="1:5" ht="15">
      <c r="A13" s="115" t="s">
        <v>178</v>
      </c>
      <c r="B13" s="114"/>
      <c r="C13" s="230"/>
      <c r="D13" s="228"/>
      <c r="E13" s="230"/>
    </row>
    <row r="14" spans="1:7" s="117" customFormat="1" ht="15">
      <c r="A14" s="107" t="s">
        <v>29</v>
      </c>
      <c r="B14" s="118"/>
      <c r="C14" s="231">
        <f>SUM(C8:C13)</f>
        <v>654</v>
      </c>
      <c r="D14" s="232"/>
      <c r="E14" s="231">
        <f>SUM(E8:E13)</f>
        <v>912</v>
      </c>
      <c r="F14" s="111"/>
      <c r="G14" s="112" t="e">
        <f>+#REF!+F14</f>
        <v>#REF!</v>
      </c>
    </row>
    <row r="15" spans="1:7" ht="13.5" customHeight="1">
      <c r="A15" s="113"/>
      <c r="B15" s="114"/>
      <c r="C15" s="228"/>
      <c r="D15" s="228"/>
      <c r="E15" s="228"/>
      <c r="F15" s="111"/>
      <c r="G15" s="112"/>
    </row>
    <row r="16" spans="1:7" ht="13.5" customHeight="1">
      <c r="A16" s="107" t="s">
        <v>4</v>
      </c>
      <c r="B16" s="114"/>
      <c r="C16" s="228"/>
      <c r="D16" s="228"/>
      <c r="E16" s="228"/>
      <c r="F16" s="111"/>
      <c r="G16" s="112"/>
    </row>
    <row r="17" spans="1:7" ht="13.5" customHeight="1">
      <c r="A17" s="113" t="s">
        <v>21</v>
      </c>
      <c r="B17" s="114"/>
      <c r="C17" s="228"/>
      <c r="D17" s="228"/>
      <c r="E17" s="228"/>
      <c r="F17" s="111"/>
      <c r="G17" s="112"/>
    </row>
    <row r="18" spans="1:7" s="115" customFormat="1" ht="15">
      <c r="A18" s="119" t="s">
        <v>73</v>
      </c>
      <c r="B18" s="109"/>
      <c r="C18" s="227"/>
      <c r="D18" s="227"/>
      <c r="E18" s="227"/>
      <c r="F18" s="110"/>
      <c r="G18" s="120"/>
    </row>
    <row r="19" spans="1:7" ht="15">
      <c r="A19" s="107" t="s">
        <v>30</v>
      </c>
      <c r="B19" s="118"/>
      <c r="C19" s="231">
        <f>SUM(C17:C18)</f>
        <v>0</v>
      </c>
      <c r="D19" s="232"/>
      <c r="E19" s="231">
        <f>SUM(E17:E18)</f>
        <v>0</v>
      </c>
      <c r="F19" s="111"/>
      <c r="G19" s="112"/>
    </row>
    <row r="20" spans="1:7" ht="13.5" customHeight="1">
      <c r="A20" s="107"/>
      <c r="B20" s="114"/>
      <c r="C20" s="228"/>
      <c r="D20" s="228"/>
      <c r="E20" s="228"/>
      <c r="F20" s="111"/>
      <c r="G20" s="112"/>
    </row>
    <row r="21" spans="1:8" ht="15">
      <c r="A21" s="121" t="s">
        <v>14</v>
      </c>
      <c r="B21" s="118"/>
      <c r="C21" s="232"/>
      <c r="D21" s="232"/>
      <c r="E21" s="232"/>
      <c r="F21" s="111"/>
      <c r="G21" s="112"/>
      <c r="H21" s="112"/>
    </row>
    <row r="22" spans="1:8" ht="15">
      <c r="A22" s="122" t="s">
        <v>141</v>
      </c>
      <c r="B22" s="118"/>
      <c r="C22" s="228"/>
      <c r="D22" s="228"/>
      <c r="E22" s="228"/>
      <c r="F22" s="111"/>
      <c r="G22" s="112"/>
      <c r="H22" s="112"/>
    </row>
    <row r="23" spans="1:8" ht="15">
      <c r="A23" s="122" t="s">
        <v>34</v>
      </c>
      <c r="B23" s="118"/>
      <c r="C23" s="228">
        <v>494</v>
      </c>
      <c r="D23" s="228"/>
      <c r="E23" s="228">
        <v>2445</v>
      </c>
      <c r="F23" s="111"/>
      <c r="G23" s="112"/>
      <c r="H23" s="112"/>
    </row>
    <row r="24" spans="1:8" s="115" customFormat="1" ht="15">
      <c r="A24" s="123" t="s">
        <v>72</v>
      </c>
      <c r="B24" s="109"/>
      <c r="C24" s="227">
        <v>-1085</v>
      </c>
      <c r="D24" s="227"/>
      <c r="E24" s="227">
        <v>-3348</v>
      </c>
      <c r="F24" s="110"/>
      <c r="G24" s="120"/>
      <c r="H24" s="120"/>
    </row>
    <row r="25" spans="1:8" s="115" customFormat="1" ht="15">
      <c r="A25" s="124" t="s">
        <v>35</v>
      </c>
      <c r="B25" s="109"/>
      <c r="C25" s="227">
        <v>-48</v>
      </c>
      <c r="D25" s="227"/>
      <c r="E25" s="227">
        <v>-194</v>
      </c>
      <c r="F25" s="110"/>
      <c r="G25" s="120"/>
      <c r="H25" s="120"/>
    </row>
    <row r="26" spans="1:8" s="115" customFormat="1" ht="15">
      <c r="A26" s="124" t="s">
        <v>142</v>
      </c>
      <c r="B26" s="109"/>
      <c r="C26" s="227"/>
      <c r="D26" s="227"/>
      <c r="E26" s="227"/>
      <c r="F26" s="110"/>
      <c r="G26" s="120"/>
      <c r="H26" s="120"/>
    </row>
    <row r="27" spans="1:8" s="115" customFormat="1" ht="15">
      <c r="A27" s="113" t="s">
        <v>143</v>
      </c>
      <c r="B27" s="109"/>
      <c r="C27" s="227">
        <v>-2</v>
      </c>
      <c r="D27" s="227"/>
      <c r="E27" s="227">
        <v>-22</v>
      </c>
      <c r="F27" s="110"/>
      <c r="G27" s="120"/>
      <c r="H27" s="120"/>
    </row>
    <row r="28" spans="1:5" ht="15">
      <c r="A28" s="105" t="s">
        <v>31</v>
      </c>
      <c r="B28" s="118"/>
      <c r="C28" s="231">
        <f>SUM(C22:C27)</f>
        <v>-641</v>
      </c>
      <c r="D28" s="232"/>
      <c r="E28" s="231">
        <f>SUM(E22:E27)</f>
        <v>-1119</v>
      </c>
    </row>
    <row r="29" spans="1:5" ht="13.5" customHeight="1">
      <c r="A29" s="125"/>
      <c r="B29" s="114"/>
      <c r="C29" s="228"/>
      <c r="D29" s="228"/>
      <c r="E29" s="228"/>
    </row>
    <row r="30" spans="1:5" ht="13.5" customHeight="1">
      <c r="A30" s="125"/>
      <c r="B30" s="114"/>
      <c r="C30" s="228"/>
      <c r="D30" s="228"/>
      <c r="E30" s="228"/>
    </row>
    <row r="31" spans="1:5" s="127" customFormat="1" ht="28.5">
      <c r="A31" s="126" t="s">
        <v>32</v>
      </c>
      <c r="B31" s="118"/>
      <c r="C31" s="231">
        <f>SUM(C14,C19,C28)</f>
        <v>13</v>
      </c>
      <c r="D31" s="232"/>
      <c r="E31" s="231">
        <f>SUM(E14,E19,E28)</f>
        <v>-207</v>
      </c>
    </row>
    <row r="32" spans="1:5" ht="13.5" customHeight="1">
      <c r="A32" s="125"/>
      <c r="B32" s="114"/>
      <c r="C32" s="228"/>
      <c r="D32" s="228"/>
      <c r="E32" s="228"/>
    </row>
    <row r="33" spans="1:5" ht="13.5" customHeight="1">
      <c r="A33" s="125" t="s">
        <v>71</v>
      </c>
      <c r="B33" s="114"/>
      <c r="C33" s="229">
        <v>28</v>
      </c>
      <c r="D33" s="229"/>
      <c r="E33" s="229">
        <v>214</v>
      </c>
    </row>
    <row r="34" spans="1:5" ht="13.5" customHeight="1">
      <c r="A34" s="125"/>
      <c r="B34" s="114"/>
      <c r="C34" s="228"/>
      <c r="D34" s="228"/>
      <c r="E34" s="228"/>
    </row>
    <row r="35" spans="1:5" s="127" customFormat="1" ht="15.75" customHeight="1" thickBot="1">
      <c r="A35" s="105" t="s">
        <v>197</v>
      </c>
      <c r="B35" s="118"/>
      <c r="C35" s="233">
        <f>SUM(C31,C33)</f>
        <v>41</v>
      </c>
      <c r="D35" s="232"/>
      <c r="E35" s="233">
        <f>SUM(E31,E33)</f>
        <v>7</v>
      </c>
    </row>
    <row r="36" spans="1:3" ht="0" customHeight="1" hidden="1">
      <c r="A36" s="125"/>
      <c r="B36" s="114"/>
      <c r="C36" s="114"/>
    </row>
    <row r="37" spans="1:3" ht="0" customHeight="1" hidden="1">
      <c r="A37" s="125"/>
      <c r="B37" s="114"/>
      <c r="C37" s="114"/>
    </row>
    <row r="38" spans="1:3" ht="0" customHeight="1" hidden="1">
      <c r="A38" s="125"/>
      <c r="B38" s="114"/>
      <c r="C38" s="114"/>
    </row>
    <row r="39" spans="1:3" ht="0" customHeight="1" hidden="1">
      <c r="A39" s="125"/>
      <c r="B39" s="114"/>
      <c r="C39" s="114"/>
    </row>
    <row r="40" spans="1:3" ht="0" customHeight="1" hidden="1">
      <c r="A40" s="125"/>
      <c r="B40" s="114"/>
      <c r="C40" s="114"/>
    </row>
    <row r="41" spans="1:2" ht="13.5" customHeight="1" thickTop="1">
      <c r="A41" s="106"/>
      <c r="B41" s="114"/>
    </row>
    <row r="42" spans="1:2" ht="13.5" customHeight="1">
      <c r="A42" s="106"/>
      <c r="B42" s="114"/>
    </row>
    <row r="43" spans="1:2" ht="13.5" customHeight="1">
      <c r="A43" s="247" t="s">
        <v>195</v>
      </c>
      <c r="B43" s="114"/>
    </row>
    <row r="44" spans="1:2" ht="13.5" customHeight="1">
      <c r="A44" s="106"/>
      <c r="B44" s="114"/>
    </row>
    <row r="45" ht="13.5" customHeight="1">
      <c r="B45" s="114"/>
    </row>
    <row r="46" ht="13.5" customHeight="1">
      <c r="B46" s="114"/>
    </row>
    <row r="47" ht="13.5" customHeight="1">
      <c r="B47" s="114"/>
    </row>
    <row r="48" s="6" customFormat="1" ht="15">
      <c r="A48" s="2" t="s">
        <v>26</v>
      </c>
    </row>
    <row r="49" s="6" customFormat="1" ht="15">
      <c r="A49" s="189" t="s">
        <v>162</v>
      </c>
    </row>
    <row r="50" s="6" customFormat="1" ht="15">
      <c r="A50" s="2"/>
    </row>
    <row r="51" s="6" customFormat="1" ht="15">
      <c r="A51" s="2"/>
    </row>
    <row r="52" s="6" customFormat="1" ht="15">
      <c r="A52" s="2"/>
    </row>
    <row r="53" s="6" customFormat="1" ht="15">
      <c r="A53" s="2"/>
    </row>
    <row r="54" s="6" customFormat="1" ht="15">
      <c r="A54" s="2" t="s">
        <v>27</v>
      </c>
    </row>
    <row r="55" ht="13.5" customHeight="1">
      <c r="A55" s="189" t="s">
        <v>70</v>
      </c>
    </row>
    <row r="56" ht="0" customHeight="1" hidden="1">
      <c r="A56" s="2"/>
    </row>
    <row r="57" ht="0" customHeight="1" hidden="1">
      <c r="A57" s="2" t="s">
        <v>15</v>
      </c>
    </row>
  </sheetData>
  <mergeCells count="2">
    <mergeCell ref="A3:C3"/>
    <mergeCell ref="A1:E1"/>
  </mergeCells>
  <printOptions horizontalCentered="1" verticalCentered="1"/>
  <pageMargins left="0.7" right="0.4" top="0.36" bottom="0.8" header="0.25" footer="0.49"/>
  <pageSetup blackAndWhite="1" firstPageNumber="3" useFirstPageNumber="1"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A1">
      <selection activeCell="A7" sqref="A7:A8"/>
    </sheetView>
  </sheetViews>
  <sheetFormatPr defaultColWidth="9.140625" defaultRowHeight="12.75"/>
  <cols>
    <col min="1" max="1" width="44.28125" style="14" bestFit="1" customWidth="1"/>
    <col min="2" max="2" width="1.7109375" style="14" customWidth="1"/>
    <col min="3" max="3" width="12.7109375" style="14" customWidth="1"/>
    <col min="4" max="4" width="1.7109375" style="14" customWidth="1"/>
    <col min="5" max="5" width="12.28125" style="14" customWidth="1"/>
    <col min="6" max="6" width="1.7109375" style="14" customWidth="1"/>
    <col min="7" max="7" width="12.140625" style="14" customWidth="1"/>
    <col min="8" max="8" width="1.7109375" style="14" customWidth="1"/>
    <col min="9" max="9" width="13.00390625" style="14" customWidth="1"/>
    <col min="10" max="10" width="1.421875" style="14" customWidth="1"/>
    <col min="11" max="16384" width="9.28125" style="14" customWidth="1"/>
  </cols>
  <sheetData>
    <row r="1" spans="1:9" ht="18" customHeight="1">
      <c r="A1" s="301"/>
      <c r="B1" s="301"/>
      <c r="C1" s="301"/>
      <c r="D1" s="301"/>
      <c r="E1" s="301"/>
      <c r="F1" s="301"/>
      <c r="G1" s="301"/>
      <c r="H1" s="301"/>
      <c r="I1" s="301"/>
    </row>
    <row r="2" spans="1:9" ht="18" customHeight="1">
      <c r="A2" s="301" t="s">
        <v>183</v>
      </c>
      <c r="B2" s="301"/>
      <c r="C2" s="301"/>
      <c r="D2" s="301"/>
      <c r="E2" s="301"/>
      <c r="F2" s="50"/>
      <c r="G2" s="50"/>
      <c r="H2" s="50"/>
      <c r="I2" s="50"/>
    </row>
    <row r="3" spans="1:9" ht="18" customHeight="1">
      <c r="A3" s="50"/>
      <c r="B3" s="50"/>
      <c r="C3" s="50"/>
      <c r="D3" s="50"/>
      <c r="E3" s="50"/>
      <c r="F3" s="50"/>
      <c r="G3" s="50"/>
      <c r="H3" s="50"/>
      <c r="I3" s="50"/>
    </row>
    <row r="4" spans="1:11" ht="18" customHeight="1">
      <c r="A4" s="299" t="s">
        <v>145</v>
      </c>
      <c r="B4" s="299"/>
      <c r="C4" s="305"/>
      <c r="D4" s="305"/>
      <c r="E4" s="305"/>
      <c r="F4" s="305"/>
      <c r="G4" s="305"/>
      <c r="H4" s="305"/>
      <c r="I4" s="305"/>
      <c r="J4" s="305"/>
      <c r="K4" s="305"/>
    </row>
    <row r="5" spans="1:11" ht="18" customHeight="1">
      <c r="A5" s="295" t="s">
        <v>194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</row>
    <row r="6" spans="1:11" ht="39.75" customHeight="1">
      <c r="A6" s="306"/>
      <c r="B6" s="306"/>
      <c r="C6" s="305"/>
      <c r="D6" s="305"/>
      <c r="E6" s="305"/>
      <c r="F6" s="305"/>
      <c r="G6" s="305"/>
      <c r="H6" s="305"/>
      <c r="I6" s="305"/>
      <c r="J6" s="305"/>
      <c r="K6" s="305"/>
    </row>
    <row r="7" spans="1:11" ht="51" customHeight="1">
      <c r="A7" s="304" t="s">
        <v>16</v>
      </c>
      <c r="B7" s="101"/>
      <c r="C7" s="304" t="s">
        <v>165</v>
      </c>
      <c r="D7" s="101"/>
      <c r="E7" s="304" t="s">
        <v>166</v>
      </c>
      <c r="F7" s="101"/>
      <c r="G7" s="304" t="s">
        <v>167</v>
      </c>
      <c r="H7" s="101"/>
      <c r="I7" s="304" t="s">
        <v>168</v>
      </c>
      <c r="J7" s="101"/>
      <c r="K7" s="304" t="s">
        <v>11</v>
      </c>
    </row>
    <row r="8" spans="1:11" s="15" customFormat="1" ht="3" customHeight="1">
      <c r="A8" s="304"/>
      <c r="B8" s="102"/>
      <c r="C8" s="307"/>
      <c r="D8" s="102"/>
      <c r="E8" s="307"/>
      <c r="F8" s="102"/>
      <c r="G8" s="307"/>
      <c r="H8" s="102"/>
      <c r="I8" s="307"/>
      <c r="J8" s="102"/>
      <c r="K8" s="307"/>
    </row>
    <row r="9" spans="1:11" s="63" customFormat="1" ht="15">
      <c r="A9" s="70"/>
      <c r="B9" s="70"/>
      <c r="C9" s="72" t="s">
        <v>12</v>
      </c>
      <c r="D9" s="72"/>
      <c r="E9" s="72" t="s">
        <v>12</v>
      </c>
      <c r="F9" s="72"/>
      <c r="G9" s="72" t="s">
        <v>12</v>
      </c>
      <c r="H9" s="72"/>
      <c r="I9" s="72" t="s">
        <v>12</v>
      </c>
      <c r="J9" s="72"/>
      <c r="K9" s="44" t="s">
        <v>12</v>
      </c>
    </row>
    <row r="10" spans="1:11" s="63" customFormat="1" ht="15">
      <c r="A10" s="70"/>
      <c r="B10" s="70"/>
      <c r="C10" s="72"/>
      <c r="D10" s="72"/>
      <c r="E10" s="72"/>
      <c r="F10" s="72"/>
      <c r="G10" s="72"/>
      <c r="H10" s="72"/>
      <c r="I10" s="72"/>
      <c r="J10" s="72"/>
      <c r="K10" s="44"/>
    </row>
    <row r="11" spans="1:11" s="63" customFormat="1" ht="15">
      <c r="A11" s="64"/>
      <c r="B11" s="64"/>
      <c r="C11" s="65"/>
      <c r="D11" s="65"/>
      <c r="E11" s="65"/>
      <c r="F11" s="65"/>
      <c r="G11" s="65"/>
      <c r="H11" s="65"/>
      <c r="I11" s="65"/>
      <c r="J11" s="65"/>
      <c r="K11" s="51"/>
    </row>
    <row r="12" spans="1:11" s="63" customFormat="1" ht="8.25" customHeight="1">
      <c r="A12" s="64"/>
      <c r="B12" s="64"/>
      <c r="C12" s="65"/>
      <c r="D12" s="65"/>
      <c r="E12" s="65"/>
      <c r="F12" s="65"/>
      <c r="G12" s="65"/>
      <c r="H12" s="65"/>
      <c r="I12" s="65"/>
      <c r="J12" s="65"/>
      <c r="K12" s="51"/>
    </row>
    <row r="13" spans="1:11" s="16" customFormat="1" ht="15">
      <c r="A13" s="19" t="s">
        <v>192</v>
      </c>
      <c r="B13" s="19"/>
      <c r="C13" s="234">
        <v>750</v>
      </c>
      <c r="D13" s="235"/>
      <c r="E13" s="234">
        <v>74</v>
      </c>
      <c r="F13" s="235"/>
      <c r="G13" s="234"/>
      <c r="H13" s="235"/>
      <c r="I13" s="234">
        <v>-257</v>
      </c>
      <c r="J13" s="236"/>
      <c r="K13" s="234">
        <f>SUM(C13:J13)</f>
        <v>567</v>
      </c>
    </row>
    <row r="14" spans="1:11" s="16" customFormat="1" ht="15">
      <c r="A14" s="241"/>
      <c r="B14" s="17"/>
      <c r="C14" s="237"/>
      <c r="D14" s="237"/>
      <c r="E14" s="237"/>
      <c r="F14" s="237"/>
      <c r="G14" s="237"/>
      <c r="H14" s="237"/>
      <c r="I14" s="271"/>
      <c r="J14" s="237"/>
      <c r="K14" s="234">
        <f>SUM(C14:J14)</f>
        <v>0</v>
      </c>
    </row>
    <row r="15" spans="1:11" s="16" customFormat="1" ht="15">
      <c r="A15" s="272" t="s">
        <v>169</v>
      </c>
      <c r="B15" s="17"/>
      <c r="C15" s="273">
        <f>SUM(C16:C17)</f>
        <v>0</v>
      </c>
      <c r="D15" s="273"/>
      <c r="E15" s="273">
        <f>SUM(E16:E17)</f>
        <v>0</v>
      </c>
      <c r="F15" s="273"/>
      <c r="G15" s="273">
        <f>SUM(G16:G17)</f>
        <v>0</v>
      </c>
      <c r="H15" s="273"/>
      <c r="I15" s="273">
        <f>SUM(I16:I17)</f>
        <v>142</v>
      </c>
      <c r="J15" s="237"/>
      <c r="K15" s="273">
        <f>SUM(K16:K17)</f>
        <v>142</v>
      </c>
    </row>
    <row r="16" spans="1:11" s="16" customFormat="1" ht="15">
      <c r="A16" s="274" t="s">
        <v>170</v>
      </c>
      <c r="B16" s="275"/>
      <c r="C16" s="271"/>
      <c r="D16" s="271"/>
      <c r="E16" s="271"/>
      <c r="F16" s="271"/>
      <c r="G16" s="271"/>
      <c r="H16" s="271"/>
      <c r="I16" s="271">
        <v>142</v>
      </c>
      <c r="J16" s="271"/>
      <c r="K16" s="276">
        <f aca="true" t="shared" si="0" ref="K16:K22">SUM(C16:J16)</f>
        <v>142</v>
      </c>
    </row>
    <row r="17" spans="1:11" s="16" customFormat="1" ht="13.5" customHeight="1">
      <c r="A17" s="274" t="s">
        <v>171</v>
      </c>
      <c r="B17" s="275"/>
      <c r="C17" s="271">
        <f>C18</f>
        <v>0</v>
      </c>
      <c r="D17" s="271"/>
      <c r="E17" s="271">
        <f>E18</f>
        <v>0</v>
      </c>
      <c r="F17" s="271"/>
      <c r="G17" s="271">
        <f>G18</f>
        <v>0</v>
      </c>
      <c r="H17" s="271"/>
      <c r="I17" s="271">
        <f>I18</f>
        <v>0</v>
      </c>
      <c r="J17" s="271"/>
      <c r="K17" s="276">
        <f t="shared" si="0"/>
        <v>0</v>
      </c>
    </row>
    <row r="18" spans="1:11" s="16" customFormat="1" ht="15">
      <c r="A18" s="277" t="s">
        <v>172</v>
      </c>
      <c r="B18" s="278"/>
      <c r="C18" s="279"/>
      <c r="D18" s="279"/>
      <c r="E18" s="279"/>
      <c r="F18" s="279"/>
      <c r="G18" s="279"/>
      <c r="H18" s="279"/>
      <c r="I18" s="279"/>
      <c r="J18" s="279"/>
      <c r="K18" s="280">
        <f t="shared" si="0"/>
        <v>0</v>
      </c>
    </row>
    <row r="19" spans="1:11" s="16" customFormat="1" ht="13.5" customHeight="1">
      <c r="A19" s="272" t="s">
        <v>173</v>
      </c>
      <c r="B19" s="281"/>
      <c r="C19" s="273"/>
      <c r="D19" s="273"/>
      <c r="E19" s="273"/>
      <c r="F19" s="273"/>
      <c r="G19" s="273"/>
      <c r="H19" s="273"/>
      <c r="I19" s="273"/>
      <c r="J19" s="273"/>
      <c r="K19" s="282">
        <f t="shared" si="0"/>
        <v>0</v>
      </c>
    </row>
    <row r="20" spans="1:11" s="16" customFormat="1" ht="18" customHeight="1">
      <c r="A20" s="272" t="s">
        <v>174</v>
      </c>
      <c r="B20" s="281"/>
      <c r="C20" s="273"/>
      <c r="D20" s="273"/>
      <c r="E20" s="273"/>
      <c r="F20" s="273"/>
      <c r="G20" s="273"/>
      <c r="H20" s="273"/>
      <c r="I20" s="273"/>
      <c r="J20" s="273"/>
      <c r="K20" s="282">
        <f t="shared" si="0"/>
        <v>0</v>
      </c>
    </row>
    <row r="21" spans="1:11" ht="15">
      <c r="A21" s="272" t="s">
        <v>175</v>
      </c>
      <c r="B21" s="281"/>
      <c r="C21" s="273"/>
      <c r="D21" s="273"/>
      <c r="E21" s="273"/>
      <c r="F21" s="273"/>
      <c r="G21" s="273"/>
      <c r="H21" s="273"/>
      <c r="I21" s="273"/>
      <c r="J21" s="273"/>
      <c r="K21" s="282">
        <f t="shared" si="0"/>
        <v>0</v>
      </c>
    </row>
    <row r="22" spans="1:11" ht="15">
      <c r="A22" s="272" t="s">
        <v>176</v>
      </c>
      <c r="B22" s="281"/>
      <c r="C22" s="273"/>
      <c r="D22" s="273"/>
      <c r="E22" s="273"/>
      <c r="F22" s="273"/>
      <c r="G22" s="273"/>
      <c r="H22" s="273"/>
      <c r="I22" s="273"/>
      <c r="J22" s="273"/>
      <c r="K22" s="282">
        <f t="shared" si="0"/>
        <v>0</v>
      </c>
    </row>
    <row r="23" spans="1:11" ht="15">
      <c r="A23" s="46"/>
      <c r="B23" s="17"/>
      <c r="C23" s="238"/>
      <c r="D23" s="237"/>
      <c r="E23" s="238"/>
      <c r="F23" s="237"/>
      <c r="G23" s="238"/>
      <c r="H23" s="237"/>
      <c r="I23" s="238"/>
      <c r="J23" s="237"/>
      <c r="K23" s="238"/>
    </row>
    <row r="24" spans="1:11" s="56" customFormat="1" ht="18.75" customHeight="1">
      <c r="A24" s="19" t="s">
        <v>198</v>
      </c>
      <c r="B24" s="19"/>
      <c r="C24" s="239">
        <f>SUM(C15,C19,C20,C21,C22,C13)</f>
        <v>750</v>
      </c>
      <c r="D24" s="235"/>
      <c r="E24" s="240">
        <f>SUM(E15,E19,E20,E21,E22,E13)</f>
        <v>74</v>
      </c>
      <c r="F24" s="235"/>
      <c r="G24" s="240">
        <f>SUM(G15,G19,G20,G21,G22,G13)</f>
        <v>0</v>
      </c>
      <c r="H24" s="235"/>
      <c r="I24" s="240">
        <f>SUM(I15,I19,I20,I21,I22,I13)</f>
        <v>-115</v>
      </c>
      <c r="J24" s="235"/>
      <c r="K24" s="240">
        <f>SUM(K15,K19,K20,K21,K22,K13)</f>
        <v>709</v>
      </c>
    </row>
    <row r="25" spans="1:11" s="56" customFormat="1" ht="18.75" customHeight="1">
      <c r="A25" s="45"/>
      <c r="B25" s="19"/>
      <c r="C25" s="18"/>
      <c r="D25" s="19"/>
      <c r="E25" s="19"/>
      <c r="F25" s="19"/>
      <c r="G25" s="18"/>
      <c r="H25" s="19"/>
      <c r="I25" s="18"/>
      <c r="J25" s="16"/>
      <c r="K25" s="18"/>
    </row>
    <row r="26" spans="1:11" s="56" customFormat="1" ht="18.75" customHeight="1">
      <c r="A26" s="45"/>
      <c r="B26" s="19"/>
      <c r="C26" s="18"/>
      <c r="D26" s="19"/>
      <c r="E26" s="19"/>
      <c r="F26" s="19"/>
      <c r="G26" s="18"/>
      <c r="H26" s="19"/>
      <c r="I26" s="18"/>
      <c r="J26" s="16"/>
      <c r="K26" s="18"/>
    </row>
    <row r="27" spans="1:11" s="56" customFormat="1" ht="18.75" customHeight="1">
      <c r="A27" s="47"/>
      <c r="B27" s="49"/>
      <c r="C27" s="49"/>
      <c r="D27" s="49"/>
      <c r="E27" s="49"/>
      <c r="F27" s="49"/>
      <c r="G27" s="48"/>
      <c r="H27" s="49"/>
      <c r="I27" s="14"/>
      <c r="J27" s="20"/>
      <c r="K27" s="14"/>
    </row>
    <row r="28" spans="1:11" s="56" customFormat="1" ht="18.75" customHeight="1">
      <c r="A28" s="47"/>
      <c r="B28" s="49"/>
      <c r="C28" s="49"/>
      <c r="D28" s="49"/>
      <c r="E28" s="49"/>
      <c r="F28" s="49"/>
      <c r="G28" s="48"/>
      <c r="H28" s="49"/>
      <c r="I28" s="14"/>
      <c r="J28" s="20"/>
      <c r="K28" s="14"/>
    </row>
    <row r="29" spans="1:11" s="56" customFormat="1" ht="16.5" customHeight="1">
      <c r="A29" s="247" t="s">
        <v>199</v>
      </c>
      <c r="B29" s="49"/>
      <c r="C29" s="49"/>
      <c r="D29" s="49"/>
      <c r="E29" s="49"/>
      <c r="F29" s="49"/>
      <c r="G29" s="48"/>
      <c r="H29" s="49"/>
      <c r="I29" s="14"/>
      <c r="J29" s="20"/>
      <c r="K29" s="14"/>
    </row>
    <row r="30" spans="2:7" s="56" customFormat="1" ht="18.75" customHeight="1">
      <c r="B30" s="11"/>
      <c r="C30" s="11"/>
      <c r="D30" s="11"/>
      <c r="E30" s="11"/>
      <c r="F30" s="11"/>
      <c r="G30" s="55"/>
    </row>
    <row r="31" spans="2:7" s="56" customFormat="1" ht="18.75" customHeight="1">
      <c r="B31" s="11"/>
      <c r="C31" s="11"/>
      <c r="D31" s="11"/>
      <c r="E31" s="11"/>
      <c r="F31" s="11"/>
      <c r="G31" s="55"/>
    </row>
    <row r="32" spans="1:7" s="56" customFormat="1" ht="18.75" customHeight="1">
      <c r="A32" s="69"/>
      <c r="B32" s="49"/>
      <c r="C32" s="49"/>
      <c r="D32" s="11"/>
      <c r="E32" s="11"/>
      <c r="F32" s="11"/>
      <c r="G32" s="55"/>
    </row>
    <row r="33" spans="1:7" s="56" customFormat="1" ht="18.75" customHeight="1">
      <c r="A33" s="69"/>
      <c r="B33" s="49"/>
      <c r="C33" s="49"/>
      <c r="D33" s="11"/>
      <c r="E33" s="11"/>
      <c r="F33" s="11"/>
      <c r="G33" s="55"/>
    </row>
    <row r="34" spans="1:11" s="28" customFormat="1" ht="18.75" customHeight="1">
      <c r="A34" s="75" t="s">
        <v>26</v>
      </c>
      <c r="B34" s="49"/>
      <c r="C34" s="49"/>
      <c r="D34" s="74"/>
      <c r="E34" s="74"/>
      <c r="F34" s="74"/>
      <c r="G34" s="55"/>
      <c r="H34" s="56"/>
      <c r="I34" s="56"/>
      <c r="J34" s="56"/>
      <c r="K34" s="56"/>
    </row>
    <row r="35" spans="1:11" ht="15">
      <c r="A35" s="302" t="s">
        <v>177</v>
      </c>
      <c r="B35" s="302"/>
      <c r="C35" s="302"/>
      <c r="D35" s="74"/>
      <c r="E35" s="74"/>
      <c r="F35" s="74"/>
      <c r="G35" s="55"/>
      <c r="H35" s="56"/>
      <c r="I35" s="56"/>
      <c r="J35" s="56"/>
      <c r="K35" s="56"/>
    </row>
    <row r="36" spans="1:11" ht="15">
      <c r="A36" s="75"/>
      <c r="B36" s="49"/>
      <c r="C36" s="49"/>
      <c r="D36" s="74"/>
      <c r="E36" s="74"/>
      <c r="F36" s="74"/>
      <c r="G36" s="55"/>
      <c r="H36" s="56"/>
      <c r="I36" s="56"/>
      <c r="J36" s="56"/>
      <c r="K36" s="56"/>
    </row>
    <row r="37" spans="1:11" ht="15">
      <c r="A37" s="75"/>
      <c r="B37" s="49"/>
      <c r="C37" s="49"/>
      <c r="D37" s="74"/>
      <c r="E37" s="74"/>
      <c r="F37" s="74"/>
      <c r="G37" s="55"/>
      <c r="H37" s="56"/>
      <c r="I37" s="56"/>
      <c r="J37" s="56"/>
      <c r="K37" s="56"/>
    </row>
    <row r="38" spans="1:11" ht="15">
      <c r="A38" s="75"/>
      <c r="B38" s="49"/>
      <c r="C38" s="49"/>
      <c r="D38" s="74"/>
      <c r="E38" s="74"/>
      <c r="F38" s="74"/>
      <c r="G38" s="55"/>
      <c r="H38" s="56"/>
      <c r="I38" s="56"/>
      <c r="J38" s="56"/>
      <c r="K38" s="56"/>
    </row>
    <row r="39" spans="1:11" ht="15">
      <c r="A39" s="75"/>
      <c r="B39" s="49"/>
      <c r="C39" s="49"/>
      <c r="D39" s="74"/>
      <c r="E39" s="74"/>
      <c r="F39" s="74"/>
      <c r="G39" s="55"/>
      <c r="H39" s="56"/>
      <c r="I39" s="56"/>
      <c r="J39" s="56"/>
      <c r="K39" s="56"/>
    </row>
    <row r="40" spans="1:11" ht="15">
      <c r="A40" s="75"/>
      <c r="B40" s="49"/>
      <c r="C40" s="49"/>
      <c r="D40" s="28"/>
      <c r="E40" s="28"/>
      <c r="F40" s="28"/>
      <c r="G40" s="28"/>
      <c r="H40" s="28"/>
      <c r="I40" s="28"/>
      <c r="J40" s="28"/>
      <c r="K40" s="28"/>
    </row>
    <row r="41" spans="1:10" ht="15">
      <c r="A41" s="75" t="str">
        <f>'[2]ОПП'!A56</f>
        <v>Главен счетоводител (съставител):</v>
      </c>
      <c r="B41" s="49"/>
      <c r="C41" s="49"/>
      <c r="D41" s="49"/>
      <c r="E41" s="49"/>
      <c r="F41" s="49"/>
      <c r="G41" s="49"/>
      <c r="H41" s="49"/>
      <c r="J41" s="20"/>
    </row>
    <row r="42" spans="1:10" ht="15">
      <c r="A42" s="303" t="s">
        <v>70</v>
      </c>
      <c r="B42" s="303"/>
      <c r="C42" s="303"/>
      <c r="D42" s="49"/>
      <c r="E42" s="49"/>
      <c r="F42" s="49"/>
      <c r="G42" s="49"/>
      <c r="H42" s="49"/>
      <c r="J42" s="20"/>
    </row>
    <row r="43" spans="2:10" ht="15">
      <c r="B43" s="49"/>
      <c r="C43" s="49"/>
      <c r="D43" s="49"/>
      <c r="E43" s="49"/>
      <c r="F43" s="49"/>
      <c r="G43" s="49"/>
      <c r="H43" s="49"/>
      <c r="J43" s="20"/>
    </row>
    <row r="44" spans="4:6" ht="15">
      <c r="D44" s="49"/>
      <c r="E44" s="49"/>
      <c r="F44" s="49"/>
    </row>
    <row r="45" spans="4:6" ht="15">
      <c r="D45" s="49"/>
      <c r="E45" s="49"/>
      <c r="F45" s="49"/>
    </row>
    <row r="46" spans="4:6" ht="15">
      <c r="D46" s="49"/>
      <c r="E46" s="49"/>
      <c r="F46" s="49"/>
    </row>
    <row r="47" spans="4:6" ht="15">
      <c r="D47" s="49"/>
      <c r="E47" s="49"/>
      <c r="F47" s="49"/>
    </row>
    <row r="48" spans="2:6" ht="15">
      <c r="B48" s="49"/>
      <c r="C48" s="49"/>
      <c r="D48" s="49"/>
      <c r="E48" s="49"/>
      <c r="F48" s="49"/>
    </row>
    <row r="49" spans="2:6" ht="15">
      <c r="B49" s="49"/>
      <c r="C49" s="49"/>
      <c r="D49" s="49"/>
      <c r="E49" s="49"/>
      <c r="F49" s="49"/>
    </row>
    <row r="50" spans="2:6" ht="15">
      <c r="B50" s="49"/>
      <c r="C50" s="49"/>
      <c r="D50" s="49"/>
      <c r="E50" s="49"/>
      <c r="F50" s="49"/>
    </row>
    <row r="51" spans="2:6" ht="15">
      <c r="B51" s="49"/>
      <c r="C51" s="49"/>
      <c r="D51" s="49"/>
      <c r="E51" s="49"/>
      <c r="F51" s="49"/>
    </row>
  </sheetData>
  <mergeCells count="13">
    <mergeCell ref="A1:I1"/>
    <mergeCell ref="C7:C8"/>
    <mergeCell ref="E7:E8"/>
    <mergeCell ref="G7:G8"/>
    <mergeCell ref="I7:I8"/>
    <mergeCell ref="A35:C35"/>
    <mergeCell ref="A42:C42"/>
    <mergeCell ref="A2:E2"/>
    <mergeCell ref="A7:A8"/>
    <mergeCell ref="A4:K4"/>
    <mergeCell ref="A5:K5"/>
    <mergeCell ref="A6:K6"/>
    <mergeCell ref="K7:K8"/>
  </mergeCells>
  <printOptions horizontalCentered="1"/>
  <pageMargins left="0.24" right="0.35" top="1.05" bottom="0.67" header="0.34" footer="0.31"/>
  <pageSetup blackAndWhite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2"/>
  <dimension ref="A1:Q36"/>
  <sheetViews>
    <sheetView workbookViewId="0" topLeftCell="A1">
      <selection activeCell="A35" sqref="A35"/>
    </sheetView>
  </sheetViews>
  <sheetFormatPr defaultColWidth="9.140625" defaultRowHeight="12.75"/>
  <cols>
    <col min="1" max="1" width="3.8515625" style="81" customWidth="1"/>
    <col min="2" max="2" width="27.8515625" style="81" customWidth="1"/>
    <col min="3" max="6" width="8.421875" style="81" customWidth="1"/>
    <col min="7" max="7" width="6.8515625" style="81" customWidth="1"/>
    <col min="8" max="8" width="6.57421875" style="81" customWidth="1"/>
    <col min="9" max="9" width="8.421875" style="81" customWidth="1"/>
    <col min="10" max="13" width="7.00390625" style="81" customWidth="1"/>
    <col min="14" max="14" width="6.57421875" style="81" customWidth="1"/>
    <col min="15" max="15" width="6.140625" style="81" customWidth="1"/>
    <col min="16" max="17" width="11.00390625" style="81" customWidth="1"/>
    <col min="18" max="16384" width="9.140625" style="81" customWidth="1"/>
  </cols>
  <sheetData>
    <row r="1" spans="1:17" ht="14.25">
      <c r="A1" s="290" t="s">
        <v>183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</row>
    <row r="2" spans="1:17" ht="14.25">
      <c r="A2" s="30"/>
      <c r="B2" s="31"/>
      <c r="C2" s="31"/>
      <c r="D2" s="31"/>
      <c r="E2" s="31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</row>
    <row r="3" spans="1:17" ht="14.25">
      <c r="A3" s="295" t="s">
        <v>151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</row>
    <row r="4" spans="1:17" ht="14.25">
      <c r="A4" s="30" t="s">
        <v>194</v>
      </c>
      <c r="B4" s="31"/>
      <c r="C4" s="10"/>
      <c r="D4" s="10"/>
      <c r="E4" s="31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</row>
    <row r="5" spans="1:17" s="80" customFormat="1" ht="19.5">
      <c r="A5" s="78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</row>
    <row r="6" spans="1:17" s="85" customFormat="1" ht="9.75" customHeight="1">
      <c r="A6" s="82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4" t="s">
        <v>38</v>
      </c>
    </row>
    <row r="7" spans="1:17" s="87" customFormat="1" ht="26.25" customHeight="1">
      <c r="A7" s="289" t="s">
        <v>39</v>
      </c>
      <c r="B7" s="320"/>
      <c r="C7" s="317" t="s">
        <v>40</v>
      </c>
      <c r="D7" s="318"/>
      <c r="E7" s="318"/>
      <c r="F7" s="319"/>
      <c r="G7" s="287" t="s">
        <v>41</v>
      </c>
      <c r="H7" s="288"/>
      <c r="I7" s="316" t="s">
        <v>42</v>
      </c>
      <c r="J7" s="317" t="s">
        <v>43</v>
      </c>
      <c r="K7" s="318"/>
      <c r="L7" s="318"/>
      <c r="M7" s="319"/>
      <c r="N7" s="287" t="s">
        <v>41</v>
      </c>
      <c r="O7" s="288"/>
      <c r="P7" s="285" t="s">
        <v>44</v>
      </c>
      <c r="Q7" s="285" t="s">
        <v>45</v>
      </c>
    </row>
    <row r="8" spans="1:17" s="87" customFormat="1" ht="50.25" customHeight="1">
      <c r="A8" s="321"/>
      <c r="B8" s="322"/>
      <c r="C8" s="86" t="s">
        <v>46</v>
      </c>
      <c r="D8" s="86" t="s">
        <v>47</v>
      </c>
      <c r="E8" s="86" t="s">
        <v>48</v>
      </c>
      <c r="F8" s="86" t="s">
        <v>49</v>
      </c>
      <c r="G8" s="86" t="s">
        <v>50</v>
      </c>
      <c r="H8" s="86" t="s">
        <v>51</v>
      </c>
      <c r="I8" s="316"/>
      <c r="J8" s="86" t="s">
        <v>52</v>
      </c>
      <c r="K8" s="86" t="s">
        <v>53</v>
      </c>
      <c r="L8" s="86" t="s">
        <v>54</v>
      </c>
      <c r="M8" s="86" t="s">
        <v>55</v>
      </c>
      <c r="N8" s="86" t="s">
        <v>50</v>
      </c>
      <c r="O8" s="86" t="s">
        <v>51</v>
      </c>
      <c r="P8" s="285"/>
      <c r="Q8" s="286"/>
    </row>
    <row r="9" spans="1:17" s="89" customFormat="1" ht="8.25" customHeight="1">
      <c r="A9" s="314" t="s">
        <v>56</v>
      </c>
      <c r="B9" s="315"/>
      <c r="C9" s="88">
        <v>1</v>
      </c>
      <c r="D9" s="88">
        <f aca="true" t="shared" si="0" ref="D9:Q9">C9+1</f>
        <v>2</v>
      </c>
      <c r="E9" s="88">
        <f t="shared" si="0"/>
        <v>3</v>
      </c>
      <c r="F9" s="88">
        <f t="shared" si="0"/>
        <v>4</v>
      </c>
      <c r="G9" s="88">
        <f t="shared" si="0"/>
        <v>5</v>
      </c>
      <c r="H9" s="88">
        <f t="shared" si="0"/>
        <v>6</v>
      </c>
      <c r="I9" s="88">
        <f t="shared" si="0"/>
        <v>7</v>
      </c>
      <c r="J9" s="88">
        <f t="shared" si="0"/>
        <v>8</v>
      </c>
      <c r="K9" s="88">
        <f t="shared" si="0"/>
        <v>9</v>
      </c>
      <c r="L9" s="88">
        <f t="shared" si="0"/>
        <v>10</v>
      </c>
      <c r="M9" s="88">
        <f t="shared" si="0"/>
        <v>11</v>
      </c>
      <c r="N9" s="88">
        <f t="shared" si="0"/>
        <v>12</v>
      </c>
      <c r="O9" s="88">
        <f t="shared" si="0"/>
        <v>13</v>
      </c>
      <c r="P9" s="88">
        <f t="shared" si="0"/>
        <v>14</v>
      </c>
      <c r="Q9" s="88">
        <f t="shared" si="0"/>
        <v>15</v>
      </c>
    </row>
    <row r="10" spans="1:17" ht="13.5">
      <c r="A10" s="90" t="s">
        <v>57</v>
      </c>
      <c r="B10" s="91" t="s">
        <v>10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3"/>
    </row>
    <row r="11" spans="1:17" ht="12.75">
      <c r="A11" s="94" t="s">
        <v>58</v>
      </c>
      <c r="B11" s="95" t="s">
        <v>59</v>
      </c>
      <c r="C11" s="259"/>
      <c r="D11" s="259"/>
      <c r="E11" s="259"/>
      <c r="F11" s="260">
        <f>C11+D11-E11</f>
        <v>0</v>
      </c>
      <c r="G11" s="259"/>
      <c r="H11" s="259"/>
      <c r="I11" s="260">
        <f>F11+G11-H11</f>
        <v>0</v>
      </c>
      <c r="J11" s="259"/>
      <c r="K11" s="259"/>
      <c r="L11" s="259"/>
      <c r="M11" s="260">
        <f>J11+K11-L11</f>
        <v>0</v>
      </c>
      <c r="N11" s="260"/>
      <c r="O11" s="260"/>
      <c r="P11" s="260">
        <f>M11+N11-O11</f>
        <v>0</v>
      </c>
      <c r="Q11" s="261">
        <f>I11-P11</f>
        <v>0</v>
      </c>
    </row>
    <row r="12" spans="1:17" ht="12.75">
      <c r="A12" s="94">
        <v>2</v>
      </c>
      <c r="B12" s="95" t="s">
        <v>147</v>
      </c>
      <c r="C12" s="259"/>
      <c r="D12" s="259"/>
      <c r="E12" s="259"/>
      <c r="F12" s="260">
        <f>C12+D12-E12</f>
        <v>0</v>
      </c>
      <c r="G12" s="259"/>
      <c r="H12" s="259"/>
      <c r="I12" s="260">
        <f>F12+G12-H12</f>
        <v>0</v>
      </c>
      <c r="J12" s="259"/>
      <c r="K12" s="259"/>
      <c r="L12" s="259"/>
      <c r="M12" s="260">
        <f>J12+K12-L12</f>
        <v>0</v>
      </c>
      <c r="N12" s="260"/>
      <c r="O12" s="260"/>
      <c r="P12" s="260">
        <f>M12+N12-O12</f>
        <v>0</v>
      </c>
      <c r="Q12" s="261">
        <f>I12-P12</f>
        <v>0</v>
      </c>
    </row>
    <row r="13" spans="1:17" ht="12.75">
      <c r="A13" s="94">
        <v>3</v>
      </c>
      <c r="B13" s="95" t="s">
        <v>148</v>
      </c>
      <c r="C13" s="259"/>
      <c r="D13" s="259"/>
      <c r="E13" s="259"/>
      <c r="F13" s="260">
        <f>C13+D13-E13</f>
        <v>0</v>
      </c>
      <c r="G13" s="259"/>
      <c r="H13" s="259"/>
      <c r="I13" s="260">
        <f>F13+G13-H13</f>
        <v>0</v>
      </c>
      <c r="J13" s="259"/>
      <c r="K13" s="259"/>
      <c r="L13" s="259"/>
      <c r="M13" s="260">
        <f>J13+K13-L13</f>
        <v>0</v>
      </c>
      <c r="N13" s="260"/>
      <c r="O13" s="260"/>
      <c r="P13" s="260">
        <f>M13+N13-O13</f>
        <v>0</v>
      </c>
      <c r="Q13" s="261">
        <f>I13-P13</f>
        <v>0</v>
      </c>
    </row>
    <row r="14" spans="1:17" ht="12.75">
      <c r="A14" s="94">
        <v>4</v>
      </c>
      <c r="B14" s="95" t="s">
        <v>60</v>
      </c>
      <c r="C14" s="259"/>
      <c r="D14" s="259"/>
      <c r="E14" s="259"/>
      <c r="F14" s="260">
        <f>C14+D14-E14</f>
        <v>0</v>
      </c>
      <c r="G14" s="259"/>
      <c r="H14" s="259"/>
      <c r="I14" s="260">
        <f>F14+G14-H14</f>
        <v>0</v>
      </c>
      <c r="J14" s="259"/>
      <c r="K14" s="259"/>
      <c r="L14" s="259"/>
      <c r="M14" s="260">
        <f>J14+K14-L14</f>
        <v>0</v>
      </c>
      <c r="N14" s="260"/>
      <c r="O14" s="260"/>
      <c r="P14" s="260">
        <f>M14+N14-O14</f>
        <v>0</v>
      </c>
      <c r="Q14" s="261">
        <f>I14-P14</f>
        <v>0</v>
      </c>
    </row>
    <row r="15" spans="1:17" ht="12.75">
      <c r="A15" s="94">
        <v>5</v>
      </c>
      <c r="B15" s="95" t="s">
        <v>149</v>
      </c>
      <c r="C15" s="259"/>
      <c r="D15" s="259"/>
      <c r="E15" s="259"/>
      <c r="F15" s="260">
        <f>C15+D15-E15</f>
        <v>0</v>
      </c>
      <c r="G15" s="259"/>
      <c r="H15" s="259"/>
      <c r="I15" s="260">
        <f>F15+G15-H15</f>
        <v>0</v>
      </c>
      <c r="J15" s="259"/>
      <c r="K15" s="259"/>
      <c r="L15" s="259"/>
      <c r="M15" s="260">
        <f>J15+K15-L15</f>
        <v>0</v>
      </c>
      <c r="N15" s="260"/>
      <c r="O15" s="260"/>
      <c r="P15" s="260">
        <f>M15+N15-O15</f>
        <v>0</v>
      </c>
      <c r="Q15" s="260">
        <f>I15-P15</f>
        <v>0</v>
      </c>
    </row>
    <row r="16" spans="1:17" s="96" customFormat="1" ht="12.75">
      <c r="A16" s="284" t="s">
        <v>61</v>
      </c>
      <c r="B16" s="284"/>
      <c r="C16" s="262">
        <f aca="true" t="shared" si="1" ref="C16:Q16">SUM(C10:C15)</f>
        <v>0</v>
      </c>
      <c r="D16" s="262">
        <f t="shared" si="1"/>
        <v>0</v>
      </c>
      <c r="E16" s="262">
        <f t="shared" si="1"/>
        <v>0</v>
      </c>
      <c r="F16" s="262">
        <f t="shared" si="1"/>
        <v>0</v>
      </c>
      <c r="G16" s="262">
        <f t="shared" si="1"/>
        <v>0</v>
      </c>
      <c r="H16" s="262">
        <f t="shared" si="1"/>
        <v>0</v>
      </c>
      <c r="I16" s="262">
        <f t="shared" si="1"/>
        <v>0</v>
      </c>
      <c r="J16" s="262">
        <f t="shared" si="1"/>
        <v>0</v>
      </c>
      <c r="K16" s="262">
        <f t="shared" si="1"/>
        <v>0</v>
      </c>
      <c r="L16" s="262">
        <f t="shared" si="1"/>
        <v>0</v>
      </c>
      <c r="M16" s="262">
        <f t="shared" si="1"/>
        <v>0</v>
      </c>
      <c r="N16" s="262">
        <f t="shared" si="1"/>
        <v>0</v>
      </c>
      <c r="O16" s="262">
        <f t="shared" si="1"/>
        <v>0</v>
      </c>
      <c r="P16" s="262">
        <f t="shared" si="1"/>
        <v>0</v>
      </c>
      <c r="Q16" s="262">
        <f t="shared" si="1"/>
        <v>0</v>
      </c>
    </row>
    <row r="17" spans="1:17" ht="13.5">
      <c r="A17" s="90" t="s">
        <v>62</v>
      </c>
      <c r="B17" s="91" t="s">
        <v>6</v>
      </c>
      <c r="C17" s="263"/>
      <c r="D17" s="263"/>
      <c r="E17" s="263"/>
      <c r="F17" s="263"/>
      <c r="G17" s="263"/>
      <c r="H17" s="263"/>
      <c r="I17" s="263"/>
      <c r="J17" s="263"/>
      <c r="K17" s="263"/>
      <c r="L17" s="263"/>
      <c r="M17" s="263"/>
      <c r="N17" s="263"/>
      <c r="O17" s="263"/>
      <c r="P17" s="263"/>
      <c r="Q17" s="264"/>
    </row>
    <row r="18" spans="1:17" ht="12.75">
      <c r="A18" s="94">
        <v>1</v>
      </c>
      <c r="B18" s="95" t="s">
        <v>63</v>
      </c>
      <c r="C18" s="259"/>
      <c r="D18" s="259"/>
      <c r="E18" s="259"/>
      <c r="F18" s="260">
        <f>C18+D18-E18</f>
        <v>0</v>
      </c>
      <c r="G18" s="259"/>
      <c r="H18" s="259"/>
      <c r="I18" s="260">
        <f>F18+G18-H18</f>
        <v>0</v>
      </c>
      <c r="J18" s="265"/>
      <c r="K18" s="265"/>
      <c r="L18" s="265"/>
      <c r="M18" s="260">
        <f>J18+K18-L18</f>
        <v>0</v>
      </c>
      <c r="N18" s="260"/>
      <c r="O18" s="260"/>
      <c r="P18" s="260">
        <f>M18+N18-O18</f>
        <v>0</v>
      </c>
      <c r="Q18" s="260">
        <f>I18-P18</f>
        <v>0</v>
      </c>
    </row>
    <row r="19" spans="1:17" ht="12.75" customHeight="1">
      <c r="A19" s="94">
        <v>2</v>
      </c>
      <c r="B19" s="95" t="s">
        <v>64</v>
      </c>
      <c r="C19" s="259"/>
      <c r="D19" s="259"/>
      <c r="E19" s="259"/>
      <c r="F19" s="260">
        <f>C19+D19-E19</f>
        <v>0</v>
      </c>
      <c r="G19" s="259"/>
      <c r="H19" s="259"/>
      <c r="I19" s="260">
        <f>F19+G19-H19</f>
        <v>0</v>
      </c>
      <c r="J19" s="259"/>
      <c r="K19" s="259"/>
      <c r="L19" s="259"/>
      <c r="M19" s="260">
        <f>J19+K19-L19</f>
        <v>0</v>
      </c>
      <c r="N19" s="260"/>
      <c r="O19" s="260"/>
      <c r="P19" s="260">
        <f>M19+N19-O19</f>
        <v>0</v>
      </c>
      <c r="Q19" s="260">
        <f>I19-P19</f>
        <v>0</v>
      </c>
    </row>
    <row r="20" spans="1:17" s="96" customFormat="1" ht="12.75">
      <c r="A20" s="284" t="s">
        <v>65</v>
      </c>
      <c r="B20" s="284"/>
      <c r="C20" s="262">
        <f aca="true" t="shared" si="2" ref="C20:Q20">SUM(C17:C19)</f>
        <v>0</v>
      </c>
      <c r="D20" s="262">
        <f t="shared" si="2"/>
        <v>0</v>
      </c>
      <c r="E20" s="262">
        <f t="shared" si="2"/>
        <v>0</v>
      </c>
      <c r="F20" s="262">
        <f t="shared" si="2"/>
        <v>0</v>
      </c>
      <c r="G20" s="262">
        <f t="shared" si="2"/>
        <v>0</v>
      </c>
      <c r="H20" s="262">
        <f t="shared" si="2"/>
        <v>0</v>
      </c>
      <c r="I20" s="262">
        <f t="shared" si="2"/>
        <v>0</v>
      </c>
      <c r="J20" s="262">
        <f t="shared" si="2"/>
        <v>0</v>
      </c>
      <c r="K20" s="262">
        <f t="shared" si="2"/>
        <v>0</v>
      </c>
      <c r="L20" s="262">
        <f t="shared" si="2"/>
        <v>0</v>
      </c>
      <c r="M20" s="262">
        <f t="shared" si="2"/>
        <v>0</v>
      </c>
      <c r="N20" s="262">
        <f t="shared" si="2"/>
        <v>0</v>
      </c>
      <c r="O20" s="262">
        <f t="shared" si="2"/>
        <v>0</v>
      </c>
      <c r="P20" s="262">
        <f t="shared" si="2"/>
        <v>0</v>
      </c>
      <c r="Q20" s="262">
        <f t="shared" si="2"/>
        <v>0</v>
      </c>
    </row>
    <row r="21" spans="1:17" ht="13.5">
      <c r="A21" s="90" t="s">
        <v>66</v>
      </c>
      <c r="B21" s="91" t="s">
        <v>67</v>
      </c>
      <c r="C21" s="263"/>
      <c r="D21" s="263"/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4"/>
    </row>
    <row r="22" spans="1:17" ht="12.75">
      <c r="A22" s="94">
        <v>1</v>
      </c>
      <c r="B22" s="95" t="s">
        <v>36</v>
      </c>
      <c r="C22" s="259">
        <v>4873</v>
      </c>
      <c r="D22" s="259">
        <v>105</v>
      </c>
      <c r="E22" s="259"/>
      <c r="F22" s="260">
        <f>C22+D22-E22</f>
        <v>4978</v>
      </c>
      <c r="G22" s="259">
        <v>443</v>
      </c>
      <c r="H22" s="259">
        <v>1233</v>
      </c>
      <c r="I22" s="260">
        <f>F22+G22-H22</f>
        <v>4188</v>
      </c>
      <c r="J22" s="260"/>
      <c r="K22" s="260"/>
      <c r="L22" s="260"/>
      <c r="M22" s="260">
        <f>J22+K22-L22</f>
        <v>0</v>
      </c>
      <c r="N22" s="260"/>
      <c r="O22" s="260"/>
      <c r="P22" s="260">
        <f>M22+N22-O22</f>
        <v>0</v>
      </c>
      <c r="Q22" s="260">
        <f>I22-P22</f>
        <v>4188</v>
      </c>
    </row>
    <row r="23" spans="1:17" s="96" customFormat="1" ht="12.75">
      <c r="A23" s="283" t="s">
        <v>68</v>
      </c>
      <c r="B23" s="283"/>
      <c r="C23" s="262">
        <f>C22</f>
        <v>4873</v>
      </c>
      <c r="D23" s="262">
        <f aca="true" t="shared" si="3" ref="D23:Q23">D22</f>
        <v>105</v>
      </c>
      <c r="E23" s="262">
        <f t="shared" si="3"/>
        <v>0</v>
      </c>
      <c r="F23" s="262">
        <f t="shared" si="3"/>
        <v>4978</v>
      </c>
      <c r="G23" s="262">
        <f t="shared" si="3"/>
        <v>443</v>
      </c>
      <c r="H23" s="262">
        <f t="shared" si="3"/>
        <v>1233</v>
      </c>
      <c r="I23" s="262">
        <f t="shared" si="3"/>
        <v>4188</v>
      </c>
      <c r="J23" s="262">
        <f t="shared" si="3"/>
        <v>0</v>
      </c>
      <c r="K23" s="262">
        <f t="shared" si="3"/>
        <v>0</v>
      </c>
      <c r="L23" s="262">
        <f t="shared" si="3"/>
        <v>0</v>
      </c>
      <c r="M23" s="262">
        <f t="shared" si="3"/>
        <v>0</v>
      </c>
      <c r="N23" s="262">
        <f t="shared" si="3"/>
        <v>0</v>
      </c>
      <c r="O23" s="262">
        <f t="shared" si="3"/>
        <v>0</v>
      </c>
      <c r="P23" s="262">
        <f t="shared" si="3"/>
        <v>0</v>
      </c>
      <c r="Q23" s="262">
        <f t="shared" si="3"/>
        <v>4188</v>
      </c>
    </row>
    <row r="24" spans="1:17" s="97" customFormat="1" ht="12.75">
      <c r="A24" s="312" t="s">
        <v>146</v>
      </c>
      <c r="B24" s="313"/>
      <c r="C24" s="266">
        <f aca="true" t="shared" si="4" ref="C24:Q24">C23+C20+C16</f>
        <v>4873</v>
      </c>
      <c r="D24" s="266">
        <f t="shared" si="4"/>
        <v>105</v>
      </c>
      <c r="E24" s="266">
        <f t="shared" si="4"/>
        <v>0</v>
      </c>
      <c r="F24" s="266">
        <f t="shared" si="4"/>
        <v>4978</v>
      </c>
      <c r="G24" s="266">
        <f t="shared" si="4"/>
        <v>443</v>
      </c>
      <c r="H24" s="266">
        <f t="shared" si="4"/>
        <v>1233</v>
      </c>
      <c r="I24" s="266">
        <f t="shared" si="4"/>
        <v>4188</v>
      </c>
      <c r="J24" s="266">
        <f t="shared" si="4"/>
        <v>0</v>
      </c>
      <c r="K24" s="266">
        <f t="shared" si="4"/>
        <v>0</v>
      </c>
      <c r="L24" s="266">
        <f t="shared" si="4"/>
        <v>0</v>
      </c>
      <c r="M24" s="266">
        <f t="shared" si="4"/>
        <v>0</v>
      </c>
      <c r="N24" s="266">
        <f t="shared" si="4"/>
        <v>0</v>
      </c>
      <c r="O24" s="266">
        <f t="shared" si="4"/>
        <v>0</v>
      </c>
      <c r="P24" s="266">
        <f t="shared" si="4"/>
        <v>0</v>
      </c>
      <c r="Q24" s="266">
        <f t="shared" si="4"/>
        <v>4188</v>
      </c>
    </row>
    <row r="25" spans="1:17" s="97" customFormat="1" ht="9" customHeight="1">
      <c r="A25" s="98"/>
      <c r="B25" s="98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</row>
    <row r="26" spans="1:17" s="97" customFormat="1" ht="9" customHeight="1">
      <c r="A26" s="98"/>
      <c r="B26" s="98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</row>
    <row r="27" spans="1:17" s="97" customFormat="1" ht="9" customHeight="1">
      <c r="A27" s="98"/>
      <c r="B27" s="98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</row>
    <row r="28" spans="1:17" s="97" customFormat="1" ht="9" customHeight="1">
      <c r="A28" s="98"/>
      <c r="B28" s="98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</row>
    <row r="29" spans="1:17" s="97" customFormat="1" ht="9" customHeight="1">
      <c r="A29" s="98"/>
      <c r="B29" s="98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</row>
    <row r="30" spans="1:17" s="97" customFormat="1" ht="9" customHeight="1">
      <c r="A30" s="98"/>
      <c r="B30" s="98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</row>
    <row r="31" spans="1:17" s="97" customFormat="1" ht="9" customHeight="1">
      <c r="A31" s="98"/>
      <c r="B31" s="98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</row>
    <row r="32" spans="1:17" s="97" customFormat="1" ht="12.75">
      <c r="A32" s="98"/>
      <c r="B32" s="98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</row>
    <row r="33" spans="1:17" s="97" customFormat="1" ht="12.75">
      <c r="A33" s="98"/>
      <c r="B33" s="98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</row>
    <row r="34" spans="1:17" s="100" customFormat="1" ht="12" customHeight="1">
      <c r="A34" s="311" t="s">
        <v>195</v>
      </c>
      <c r="B34" s="311"/>
      <c r="C34" s="242"/>
      <c r="D34" s="243"/>
      <c r="E34" s="244"/>
      <c r="F34" s="242" t="s">
        <v>69</v>
      </c>
      <c r="G34" s="245"/>
      <c r="H34" s="242"/>
      <c r="I34" s="243"/>
      <c r="J34" s="242"/>
      <c r="K34" s="242"/>
      <c r="L34" s="242"/>
      <c r="M34" s="310" t="s">
        <v>150</v>
      </c>
      <c r="N34" s="310"/>
      <c r="O34" s="310"/>
      <c r="P34" s="310"/>
      <c r="Q34" s="310"/>
    </row>
    <row r="35" spans="1:17" ht="12.75">
      <c r="A35" s="246"/>
      <c r="B35" s="246"/>
      <c r="C35" s="246"/>
      <c r="D35" s="246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</row>
    <row r="36" spans="1:17" ht="12.75">
      <c r="A36" s="246"/>
      <c r="B36" s="246"/>
      <c r="C36" s="246"/>
      <c r="D36" s="246"/>
      <c r="E36" s="246"/>
      <c r="F36" s="246"/>
      <c r="G36" s="308" t="s">
        <v>70</v>
      </c>
      <c r="H36" s="309"/>
      <c r="I36" s="309"/>
      <c r="J36" s="246"/>
      <c r="K36" s="246"/>
      <c r="L36" s="246"/>
      <c r="M36" s="246"/>
      <c r="N36" s="246"/>
      <c r="O36" s="246"/>
      <c r="P36" s="308" t="s">
        <v>162</v>
      </c>
      <c r="Q36" s="308"/>
    </row>
  </sheetData>
  <mergeCells count="19">
    <mergeCell ref="A23:B23"/>
    <mergeCell ref="A20:B20"/>
    <mergeCell ref="P7:P8"/>
    <mergeCell ref="Q7:Q8"/>
    <mergeCell ref="A16:B16"/>
    <mergeCell ref="N7:O7"/>
    <mergeCell ref="C7:F7"/>
    <mergeCell ref="G7:H7"/>
    <mergeCell ref="A7:B8"/>
    <mergeCell ref="G36:I36"/>
    <mergeCell ref="M34:Q34"/>
    <mergeCell ref="A1:Q1"/>
    <mergeCell ref="P36:Q36"/>
    <mergeCell ref="A3:Q3"/>
    <mergeCell ref="A34:B34"/>
    <mergeCell ref="A24:B24"/>
    <mergeCell ref="A9:B9"/>
    <mergeCell ref="I7:I8"/>
    <mergeCell ref="J7:M7"/>
  </mergeCells>
  <printOptions/>
  <pageMargins left="0.84" right="0.2755905511811024" top="0.7" bottom="0.21" header="0.52" footer="0.14"/>
  <pageSetup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Tedi</cp:lastModifiedBy>
  <cp:lastPrinted>2012-04-26T09:35:10Z</cp:lastPrinted>
  <dcterms:created xsi:type="dcterms:W3CDTF">2003-02-07T14:36:34Z</dcterms:created>
  <dcterms:modified xsi:type="dcterms:W3CDTF">2012-07-23T12:53:26Z</dcterms:modified>
  <cp:category/>
  <cp:version/>
  <cp:contentType/>
  <cp:contentStatus/>
</cp:coreProperties>
</file>