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<sst xmlns="http://schemas.openxmlformats.org/spreadsheetml/2006/main" count="89" uniqueCount="81">
  <si>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</si>
  <si>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</si>
  <si>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</si>
  <si>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</si>
  <si>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</si>
  <si>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</si>
  <si>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</si>
  <si>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</si>
  <si>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</si>
  <si>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</si>
  <si>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</si>
  <si>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</si>
  <si>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</si>
  <si>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</si>
  <si>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</si>
  <si>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</si>
  <si>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</si>
  <si>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</si>
  <si>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</si>
  <si>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</si>
  <si>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</si>
  <si>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</si>
  <si>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</si>
  <si>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</si>
  <si>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</si>
  <si>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</si>
  <si>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</si>
  <si>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</si>
  <si>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</si>
  <si>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</si>
  <si>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</si>
  <si>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</si>
  <si>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</si>
  <si>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</si>
  <si>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</si>
  <si>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</si>
  <si>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</si>
  <si>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</si>
  <si>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</si>
  <si>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</si>
  <si>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</si>
  <si>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</si>
  <si>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</si>
  <si>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</si>
  <si>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</si>
  <si>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</si>
  <si>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</si>
  <si>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</si>
  <si>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</si>
  <si>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</si>
  <si>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</si>
  <si>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</si>
  <si>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</si>
  <si>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</si>
  <si>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</si>
  <si>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</si>
  <si>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</si>
  <si>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</si>
  <si>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</si>
  <si>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</si>
  <si>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</si>
  <si>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</si>
  <si>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</si>
  <si>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</si>
  <si>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</si>
  <si>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</si>
  <si>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</si>
  <si>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</si>
  <si>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</si>
  <si>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</si>
  <si>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</si>
  <si>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</si>
  <si>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</si>
  <si>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t>Отчетен период:31.03.2008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</si>
  <si>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</si>
  <si>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ЕИК по БУЛСТАТ:131285064</t>
  </si>
  <si>
    <t>Изп.директор на УД КД Инвестмънтс ЕАД</t>
  </si>
  <si>
    <t>Дата:30.09.2008</t>
  </si>
  <si>
    <t>/Б.Данова/</t>
  </si>
  <si>
    <t>/Г.Бисерински/</t>
  </si>
  <si>
    <t>/Н.Петрова/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</si>
</sst>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24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25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1" fontId="10" fillId="25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8">
      <selection activeCell="B37" sqref="B37"/>
    </sheetView>
  </sheetViews>
  <sheetFormatPr defaultColWidth="9.140625" defaultRowHeight="12.75"/>
  <cols>
    <col min="1" max="1" width="32.57421875" style="1" customWidth="1"/>
    <col min="2" max="2" width="12.00390625" style="1" customWidth="1"/>
    <col min="3" max="3" width="9.00390625" style="1" customWidth="1"/>
    <col min="4" max="4" width="44.28125" style="1" customWidth="1"/>
    <col min="5" max="5" width="7.7109375" style="1" customWidth="1"/>
    <col min="6" max="6" width="10.4218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7.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74</v>
      </c>
      <c r="B3" s="6"/>
      <c r="C3" s="2"/>
      <c r="D3" s="2"/>
      <c r="E3" s="38" t="s">
        <v>75</v>
      </c>
      <c r="F3" s="38"/>
    </row>
    <row r="4" spans="1:6" ht="12">
      <c r="A4" s="4" t="s">
        <v>73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3142860</v>
      </c>
      <c r="F8" s="34">
        <v>2942930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3456014.45-1977697.78</f>
        <v>1478316.6700000002</v>
      </c>
      <c r="F10" s="31">
        <v>1256575.84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1478316.6700000002</v>
      </c>
      <c r="F13" s="26">
        <f>SUM(F10:F12)</f>
        <v>1256575.84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2589242.01</v>
      </c>
      <c r="F15" s="25">
        <f>F16+F17</f>
        <v>659479.11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2589242.01</v>
      </c>
      <c r="F16" s="31">
        <v>768830.12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4" t="s">
        <v>30</v>
      </c>
      <c r="B17" s="16"/>
      <c r="C17" s="16"/>
      <c r="D17" s="16" t="s">
        <v>31</v>
      </c>
      <c r="E17" s="16"/>
      <c r="F17" s="31">
        <v>-109351.01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-1087684.59</v>
      </c>
      <c r="F18" s="31">
        <v>1929762.9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v>646274</v>
      </c>
      <c r="C19" s="29">
        <v>408993.67</v>
      </c>
      <c r="D19" s="18" t="s">
        <v>35</v>
      </c>
      <c r="E19" s="26">
        <f>SUM(E15+E18)</f>
        <v>1501557.4199999997</v>
      </c>
      <c r="F19" s="26">
        <f>F15+F18</f>
        <v>2589242.01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2190540</v>
      </c>
      <c r="C20" s="29">
        <v>1729806.09</v>
      </c>
      <c r="D20" s="19" t="s">
        <v>37</v>
      </c>
      <c r="E20" s="26">
        <f>E8+E13+E19</f>
        <v>6122734.09</v>
      </c>
      <c r="F20" s="26">
        <f>F8+F13+F19</f>
        <v>6788747.85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2836814</v>
      </c>
      <c r="C22" s="26">
        <f>SUM(C18:C21)</f>
        <v>2138799.7600000002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3284063.92</v>
      </c>
      <c r="C24" s="25">
        <f>SUM(C25:C28)</f>
        <v>4576260.4399999995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2063834.92</v>
      </c>
      <c r="C25" s="30">
        <v>3345033.17</v>
      </c>
      <c r="D25" s="16" t="s">
        <v>42</v>
      </c>
      <c r="E25" s="25">
        <f>E26+E27+E28</f>
        <v>21392.4</v>
      </c>
      <c r="F25" s="25">
        <f>F26+F27+F28</f>
        <v>28227.5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965.66</v>
      </c>
      <c r="F26" s="29">
        <v>1209.49</v>
      </c>
    </row>
    <row r="27" spans="1:6" ht="12.75">
      <c r="A27" s="13" t="s">
        <v>18</v>
      </c>
      <c r="B27" s="27">
        <v>1220229</v>
      </c>
      <c r="C27" s="30">
        <v>1231227.27</v>
      </c>
      <c r="D27" s="16" t="s">
        <v>45</v>
      </c>
      <c r="E27" s="27">
        <v>20426.74</v>
      </c>
      <c r="F27" s="32">
        <v>27018.01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76.85</v>
      </c>
      <c r="F29" s="29">
        <v>3350.33</v>
      </c>
    </row>
    <row r="30" spans="1:6" ht="12.75">
      <c r="A30" s="13" t="s">
        <v>50</v>
      </c>
      <c r="B30" s="13"/>
      <c r="C30" s="13"/>
      <c r="D30" s="1" t="s">
        <v>51</v>
      </c>
      <c r="E30" s="27">
        <v>512.44</v>
      </c>
      <c r="F30" s="32">
        <v>785.9</v>
      </c>
    </row>
    <row r="31" spans="1:6" ht="12.75">
      <c r="A31" s="13" t="s">
        <v>52</v>
      </c>
      <c r="B31" s="13"/>
      <c r="C31" s="13"/>
      <c r="D31" s="21" t="s">
        <v>53</v>
      </c>
      <c r="E31" s="27">
        <v>118.63</v>
      </c>
      <c r="F31" s="32">
        <v>173.1</v>
      </c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/>
      <c r="F33" s="27"/>
    </row>
    <row r="34" spans="1:6" ht="12">
      <c r="A34" s="19" t="s">
        <v>58</v>
      </c>
      <c r="B34" s="28">
        <f>SUM(B24+B29+B30+B31+B32+B33)</f>
        <v>3284063.92</v>
      </c>
      <c r="C34" s="28">
        <f>C24+C29+C30+C31+C32+C33</f>
        <v>4576260.4399999995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>
        <v>53043.11</v>
      </c>
    </row>
    <row r="36" spans="1:6" ht="13.5" customHeight="1">
      <c r="A36" s="16" t="s">
        <v>62</v>
      </c>
      <c r="B36" s="27">
        <v>26436</v>
      </c>
      <c r="C36" s="27"/>
      <c r="D36" s="21" t="s">
        <v>63</v>
      </c>
      <c r="E36" s="13">
        <v>4894</v>
      </c>
      <c r="F36" s="13"/>
    </row>
    <row r="37" spans="1:6" ht="24">
      <c r="A37" s="16" t="s">
        <v>64</v>
      </c>
      <c r="B37" s="27"/>
      <c r="C37" s="33">
        <v>159267.74</v>
      </c>
      <c r="D37" s="19" t="s">
        <v>22</v>
      </c>
      <c r="E37" s="28">
        <f>E25+E29+E30+E31+E32+E33+E34+E35+E36</f>
        <v>26994.32</v>
      </c>
      <c r="F37" s="28">
        <f>F25+F29+F30+F31+F32+F33+F34+F35+F36</f>
        <v>85579.94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26994.32</v>
      </c>
      <c r="F38" s="28">
        <f>F37</f>
        <v>85579.94</v>
      </c>
    </row>
    <row r="39" spans="1:6" ht="12">
      <c r="A39" s="16" t="s">
        <v>67</v>
      </c>
      <c r="B39" s="13">
        <v>1951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28387</v>
      </c>
      <c r="C40" s="28">
        <f>SUM(C36:C39)</f>
        <v>159267.74</v>
      </c>
      <c r="D40" s="13"/>
      <c r="E40" s="13"/>
      <c r="F40" s="13"/>
    </row>
    <row r="41" spans="1:6" ht="12">
      <c r="A41" s="15" t="s">
        <v>69</v>
      </c>
      <c r="B41" s="28">
        <v>463.11</v>
      </c>
      <c r="C41" s="13"/>
      <c r="D41" s="13"/>
      <c r="E41" s="13"/>
      <c r="F41" s="13"/>
    </row>
    <row r="42" spans="1:6" ht="12">
      <c r="A42" s="18" t="s">
        <v>66</v>
      </c>
      <c r="B42" s="28">
        <f>B22+B34+B40</f>
        <v>6149264.92</v>
      </c>
      <c r="C42" s="28">
        <f>C22+C34+C40</f>
        <v>6874327.9399999995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6149728.03</v>
      </c>
      <c r="C44" s="26">
        <f>C7+C42+C41</f>
        <v>6874327.9399999995</v>
      </c>
      <c r="D44" s="18" t="s">
        <v>71</v>
      </c>
      <c r="E44" s="28">
        <f>E20+E38</f>
        <v>6149728.41</v>
      </c>
      <c r="F44" s="28">
        <f>F20+F38</f>
        <v>6874327.79</v>
      </c>
    </row>
    <row r="45" spans="2:7" ht="12">
      <c r="B45" s="22"/>
      <c r="C45" s="22"/>
      <c r="D45" s="22"/>
      <c r="E45" s="35"/>
      <c r="F45" s="22"/>
      <c r="G45" s="22"/>
    </row>
    <row r="46" spans="1:7" ht="12">
      <c r="A46" s="17" t="s">
        <v>77</v>
      </c>
      <c r="B46" s="36" t="s">
        <v>72</v>
      </c>
      <c r="C46" s="36"/>
      <c r="D46" s="36" t="s">
        <v>76</v>
      </c>
      <c r="E46" s="36"/>
      <c r="F46" s="17"/>
      <c r="G46" s="22"/>
    </row>
    <row r="47" spans="2:7" ht="12">
      <c r="B47" s="22"/>
      <c r="C47" s="22"/>
      <c r="D47" s="22"/>
      <c r="E47" s="22"/>
      <c r="F47" s="22"/>
      <c r="G47" s="22"/>
    </row>
    <row r="48" spans="2:7" ht="12">
      <c r="B48" s="22"/>
      <c r="C48" s="22" t="s">
        <v>78</v>
      </c>
      <c r="D48" s="22"/>
      <c r="E48" s="22" t="s">
        <v>79</v>
      </c>
      <c r="F48" s="22"/>
      <c r="G48" s="22"/>
    </row>
    <row r="49" spans="3:6" ht="12">
      <c r="C49" s="22"/>
      <c r="D49" s="22"/>
      <c r="E49" s="23"/>
      <c r="F49" s="23"/>
    </row>
    <row r="50" spans="1:7" ht="12">
      <c r="A50" s="22"/>
      <c r="B50" s="22"/>
      <c r="C50" s="22"/>
      <c r="D50" s="36" t="s">
        <v>76</v>
      </c>
      <c r="E50" s="36"/>
      <c r="F50" s="22"/>
      <c r="G50" s="22"/>
    </row>
    <row r="51" spans="5:7" ht="12">
      <c r="E51" s="1" t="s">
        <v>80</v>
      </c>
      <c r="G51" s="22"/>
    </row>
    <row r="52" spans="1:7" ht="12">
      <c r="A52" s="22"/>
      <c r="B52" s="22"/>
      <c r="C52" s="22"/>
      <c r="D52" s="22"/>
      <c r="E52" s="22"/>
      <c r="F52" s="22"/>
      <c r="G52" s="22"/>
    </row>
    <row r="53" spans="1:7" ht="12">
      <c r="A53" s="22"/>
      <c r="B53" s="22"/>
      <c r="C53" s="22"/>
      <c r="D53" s="22"/>
      <c r="E53" s="22"/>
      <c r="F53" s="22"/>
      <c r="G53" s="22"/>
    </row>
    <row r="54" spans="1:7" ht="12">
      <c r="A54" s="22"/>
      <c r="B54" s="22"/>
      <c r="C54" s="22"/>
      <c r="D54" s="22"/>
      <c r="E54" s="22"/>
      <c r="F54" s="22"/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3"/>
      <c r="E59" s="22"/>
      <c r="F59" s="22"/>
      <c r="G59" s="22"/>
    </row>
    <row r="60" spans="1:7" s="17" customFormat="1" ht="12">
      <c r="A60" s="23"/>
      <c r="B60" s="23"/>
      <c r="C60" s="23"/>
      <c r="D60" s="23"/>
      <c r="E60" s="23"/>
      <c r="F60" s="23"/>
      <c r="G60" s="23"/>
    </row>
    <row r="61" spans="1:7" s="17" customFormat="1" ht="12">
      <c r="A61" s="23"/>
      <c r="B61" s="23"/>
      <c r="C61" s="23"/>
      <c r="D61" s="24"/>
      <c r="E61" s="23"/>
      <c r="F61" s="23"/>
      <c r="G61" s="23"/>
    </row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</sheetData>
  <sheetProtection/>
  <mergeCells count="6">
    <mergeCell ref="D50:E50"/>
    <mergeCell ref="E1:F1"/>
    <mergeCell ref="E3:F3"/>
    <mergeCell ref="C2:D2"/>
    <mergeCell ref="B46:C46"/>
    <mergeCell ref="D46:E46"/>
  </mergeCells>
  <printOptions/>
  <pageMargins left="0.35433070866141736" right="0.03937007874015748" top="0.6692913385826772" bottom="0.2755905511811024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2008-10-13T11:24:44Z</cp:lastPrinted>
  <dcterms:created xsi:type="dcterms:W3CDTF">2008-04-01T08:58:21Z</dcterms:created>
  <dcterms:modified xsi:type="dcterms:W3CDTF">2008-10-13T11:24:48Z</dcterms:modified>
  <cp:category/>
  <cp:version/>
  <cp:contentType/>
  <cp:contentStatus/>
</cp:coreProperties>
</file>