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90" windowWidth="19065" windowHeight="11040" activeTab="0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<sst xmlns="http://schemas.openxmlformats.org/spreadsheetml/2006/main" count="316" uniqueCount="173">
  <si>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</si>
  <si>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</si>
  <si>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</si>
  <si>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</si>
  <si>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</si>
  <si>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</si>
  <si>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</si>
  <si>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</si>
  <si>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</si>
  <si>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</si>
  <si>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</si>
  <si>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</si>
  <si>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</si>
  <si>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</si>
  <si>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</si>
  <si>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</si>
  <si>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</si>
  <si>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</si>
  <si>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</si>
  <si>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</si>
  <si>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</si>
  <si>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</si>
  <si>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</si>
  <si>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</si>
  <si>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</si>
  <si>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</si>
  <si>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</si>
  <si>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</si>
  <si>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</si>
  <si>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</si>
  <si>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</si>
  <si>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</si>
  <si>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</si>
  <si>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</si>
  <si>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</si>
  <si>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</si>
  <si>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</si>
  <si>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</si>
  <si>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</si>
  <si>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</si>
  <si>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</si>
  <si>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</si>
  <si>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</si>
  <si>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</si>
  <si>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</si>
  <si>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</si>
  <si>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</si>
  <si>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</si>
  <si>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</si>
  <si>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</si>
  <si>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</si>
  <si>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</si>
  <si>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</si>
  <si>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</si>
  <si>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</si>
  <si>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</si>
  <si>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</si>
  <si>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</si>
  <si>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</si>
  <si>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</si>
  <si>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</si>
  <si>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</si>
  <si>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</si>
  <si>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</si>
  <si>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</si>
  <si>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</si>
  <si>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</si>
  <si>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</si>
  <si>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</si>
  <si>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</si>
  <si>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</si>
  <si>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</si>
  <si>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</si>
  <si>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</si>
  <si>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</si>
  <si>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</si>
  <si>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</si>
  <si>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</si>
  <si>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</si>
  <si>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</si>
  <si>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</si>
  <si>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</si>
  <si>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</si>
  <si>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</si>
  <si>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</si>
  <si>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</si>
  <si>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</si>
  <si>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</si>
  <si>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</si>
  <si>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</si>
  <si>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</si>
  <si>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</si>
  <si>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</si>
  <si>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</si>
  <si>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</si>
  <si>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</si>
  <si>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</si>
  <si>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</si>
  <si>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</si>
  <si>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</si>
  <si>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</si>
  <si>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</si>
  <si>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</si>
  <si>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</si>
  <si>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</si>
  <si>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</si>
  <si>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</si>
  <si>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</si>
  <si>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</si>
  <si>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</si>
  <si>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</si>
  <si>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</si>
  <si>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</si>
  <si>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</si>
  <si>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</si>
  <si>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</si>
  <si>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</si>
  <si>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</si>
  <si>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</si>
  <si>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</si>
  <si>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</si>
  <si>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</si>
  <si>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</si>
  <si>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</si>
  <si>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</si>
  <si>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</si>
  <si>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</si>
  <si>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</si>
  <si>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</si>
  <si>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</si>
  <si>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</si>
  <si>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</si>
  <si>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</si>
  <si>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</si>
  <si>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</si>
  <si>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</si>
  <si>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</si>
  <si>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</si>
  <si>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</si>
  <si>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</si>
  <si>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</si>
  <si>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</si>
  <si>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</si>
  <si>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</si>
  <si>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</si>
  <si>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</si>
  <si>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</si>
  <si>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</si>
  <si>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</si>
  <si>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</si>
  <si>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</si>
  <si>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</si>
  <si>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</si>
  <si>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</si>
  <si>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</si>
  <si>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</si>
  <si>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</si>
  <si>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</si>
  <si>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</si>
  <si>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</si>
  <si>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</si>
  <si>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</si>
  <si>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</si>
  <si>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</si>
  <si>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</si>
  <si>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</si>
  <si>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</si>
  <si>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</si>
  <si>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</si>
  <si>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</si>
  <si>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</si>
  <si>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</si>
  <si>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Артанес Майнинг Груп АД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</si>
</sst>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6" applyNumberFormat="0" applyAlignment="0" applyProtection="0"/>
    <xf numFmtId="0" fontId="53" fillId="29" borderId="2" applyNumberFormat="0" applyAlignment="0" applyProtection="0"/>
    <xf numFmtId="0" fontId="54" fillId="30" borderId="7" applyNumberFormat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>
      <alignment/>
      <protection/>
    </xf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5" fillId="0" borderId="0">
      <alignment/>
      <protection/>
    </xf>
  </cellStyleXfs>
  <cellXfs count="297">
    <xf numFmtId="0" fontId="0" fillId="0" borderId="0" xfId="0" applyAlignment="1">
      <alignment/>
    </xf>
    <xf numFmtId="0" fontId="0" fillId="0" borderId="0" xfId="33">
      <alignment/>
      <protection/>
    </xf>
    <xf numFmtId="0" fontId="2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 applyAlignment="1" applyProtection="1">
      <alignment vertical="center"/>
      <protection/>
    </xf>
    <xf numFmtId="0" fontId="0" fillId="33" borderId="0" xfId="33" applyFill="1">
      <alignment/>
      <protection/>
    </xf>
    <xf numFmtId="0" fontId="3" fillId="33" borderId="0" xfId="33" applyFont="1" applyFill="1" applyAlignment="1" applyProtection="1">
      <alignment horizontal="left" vertical="center"/>
      <protection/>
    </xf>
    <xf numFmtId="0" fontId="4" fillId="33" borderId="0" xfId="33" applyFont="1" applyFill="1" applyAlignment="1" applyProtection="1">
      <alignment horizontal="left" vertical="center"/>
      <protection/>
    </xf>
    <xf numFmtId="0" fontId="0" fillId="33" borderId="0" xfId="33" applyFont="1" applyFill="1" applyAlignment="1" applyProtection="1">
      <alignment horizontal="left" vertical="center"/>
      <protection/>
    </xf>
    <xf numFmtId="0" fontId="3" fillId="33" borderId="0" xfId="33" applyFont="1" applyFill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0" xfId="33" applyFont="1" applyFill="1">
      <alignment/>
      <protection/>
    </xf>
    <xf numFmtId="0" fontId="0" fillId="33" borderId="0" xfId="33" applyFont="1" applyFill="1" applyAlignment="1" applyProtection="1">
      <alignment horizontal="left" vertical="center" wrapText="1"/>
      <protection/>
    </xf>
    <xf numFmtId="0" fontId="3" fillId="33" borderId="0" xfId="33" applyFont="1" applyFill="1">
      <alignment/>
      <protection/>
    </xf>
    <xf numFmtId="0" fontId="5" fillId="33" borderId="0" xfId="63" applyNumberFormat="1" applyFont="1" applyFill="1" applyBorder="1" applyAlignment="1" applyProtection="1">
      <alignment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0" fillId="33" borderId="0" xfId="33" applyFont="1" applyFill="1" applyAlignment="1" applyProtection="1">
      <alignment horizontal="center" vertical="top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0" xfId="33" applyFont="1" applyFill="1" applyProtection="1">
      <alignment/>
      <protection/>
    </xf>
    <xf numFmtId="49" fontId="3" fillId="33" borderId="0" xfId="33" applyNumberFormat="1" applyFont="1" applyFill="1" applyBorder="1" applyAlignment="1" applyProtection="1">
      <alignment horizontal="left" vertical="center"/>
      <protection/>
    </xf>
    <xf numFmtId="0" fontId="3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horizontal="center" vertical="center"/>
      <protection/>
    </xf>
    <xf numFmtId="0" fontId="0" fillId="33" borderId="0" xfId="33" applyFont="1" applyFill="1" applyAlignment="1" applyProtection="1">
      <alignment vertical="center" wrapText="1"/>
      <protection/>
    </xf>
    <xf numFmtId="0" fontId="3" fillId="33" borderId="0" xfId="33" applyFont="1" applyFill="1" applyBorder="1" applyAlignment="1" applyProtection="1">
      <alignment horizontal="center" vertical="top"/>
      <protection/>
    </xf>
    <xf numFmtId="0" fontId="3" fillId="33" borderId="0" xfId="33" applyNumberFormat="1" applyFont="1" applyFill="1" applyBorder="1" applyAlignment="1" applyProtection="1">
      <alignment vertical="top" wrapText="1"/>
      <protection/>
    </xf>
    <xf numFmtId="0" fontId="3" fillId="33" borderId="0" xfId="33" applyNumberFormat="1" applyFont="1" applyFill="1" applyBorder="1" applyAlignment="1" applyProtection="1">
      <alignment vertical="top"/>
      <protection/>
    </xf>
    <xf numFmtId="0" fontId="3" fillId="33" borderId="10" xfId="33" applyNumberFormat="1" applyFont="1" applyFill="1" applyBorder="1" applyAlignment="1" applyProtection="1">
      <alignment horizontal="center" vertical="top" wrapText="1"/>
      <protection/>
    </xf>
    <xf numFmtId="0" fontId="0" fillId="33" borderId="0" xfId="33" applyFont="1" applyFill="1" applyAlignment="1" applyProtection="1">
      <alignment horizontal="center"/>
      <protection/>
    </xf>
    <xf numFmtId="0" fontId="3" fillId="33" borderId="11" xfId="33" applyFont="1" applyFill="1" applyBorder="1" applyAlignment="1" applyProtection="1">
      <alignment horizontal="center" vertical="top"/>
      <protection/>
    </xf>
    <xf numFmtId="0" fontId="9" fillId="33" borderId="0" xfId="33" applyFont="1" applyFill="1" applyBorder="1" applyAlignment="1" applyProtection="1">
      <alignment horizontal="center" vertical="top" wrapText="1"/>
      <protection/>
    </xf>
    <xf numFmtId="0" fontId="3" fillId="33" borderId="0" xfId="33" applyFont="1" applyFill="1" applyBorder="1" applyAlignment="1" applyProtection="1">
      <alignment horizontal="center" vertical="top" wrapText="1"/>
      <protection/>
    </xf>
    <xf numFmtId="0" fontId="10" fillId="33" borderId="12" xfId="33" applyFont="1" applyFill="1" applyBorder="1" applyAlignment="1" applyProtection="1">
      <alignment vertical="center"/>
      <protection/>
    </xf>
    <xf numFmtId="9" fontId="3" fillId="33" borderId="12" xfId="33" applyNumberFormat="1" applyFont="1" applyFill="1" applyBorder="1" applyAlignment="1" applyProtection="1">
      <alignment vertical="center" wrapText="1"/>
      <protection/>
    </xf>
    <xf numFmtId="9" fontId="12" fillId="33" borderId="0" xfId="33" applyNumberFormat="1" applyFont="1" applyFill="1" applyBorder="1" applyAlignment="1" applyProtection="1">
      <alignment vertical="center"/>
      <protection/>
    </xf>
    <xf numFmtId="0" fontId="10" fillId="33" borderId="0" xfId="33" applyFont="1" applyFill="1" applyAlignment="1" applyProtection="1">
      <alignment vertical="center"/>
      <protection/>
    </xf>
    <xf numFmtId="0" fontId="11" fillId="33" borderId="13" xfId="33" applyFont="1" applyFill="1" applyBorder="1" applyAlignment="1" applyProtection="1">
      <alignment horizontal="center" vertical="center" wrapText="1"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8" fillId="33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16" xfId="33" applyFont="1" applyFill="1" applyBorder="1" applyAlignment="1" applyProtection="1">
      <alignment horizontal="center" vertical="center" wrapText="1"/>
      <protection locked="0"/>
    </xf>
    <xf numFmtId="9" fontId="0" fillId="34" borderId="15" xfId="33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8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horizontal="center" vertical="center" wrapText="1"/>
      <protection locked="0"/>
    </xf>
    <xf numFmtId="0" fontId="3" fillId="33" borderId="0" xfId="33" applyFont="1" applyFill="1" applyBorder="1" applyAlignment="1" applyProtection="1">
      <alignment horizontal="center" vertical="center"/>
      <protection/>
    </xf>
    <xf numFmtId="0" fontId="3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0" fontId="10" fillId="33" borderId="0" xfId="33" applyFont="1" applyFill="1" applyBorder="1" applyAlignment="1" applyProtection="1">
      <alignment vertical="center"/>
      <protection/>
    </xf>
    <xf numFmtId="9" fontId="3" fillId="33" borderId="0" xfId="33" applyNumberFormat="1" applyFont="1" applyFill="1" applyBorder="1" applyAlignment="1" applyProtection="1">
      <alignment vertical="center" wrapText="1"/>
      <protection/>
    </xf>
    <xf numFmtId="0" fontId="3" fillId="33" borderId="11" xfId="33" applyNumberFormat="1" applyFont="1" applyFill="1" applyBorder="1" applyAlignment="1" applyProtection="1">
      <alignment horizontal="left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2" fillId="33" borderId="0" xfId="33" applyNumberFormat="1" applyFont="1" applyFill="1" applyBorder="1" applyAlignment="1" applyProtection="1">
      <alignment vertical="top"/>
      <protection/>
    </xf>
    <xf numFmtId="0" fontId="10" fillId="33" borderId="0" xfId="33" applyFont="1" applyFill="1" applyProtection="1">
      <alignment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vertical="center" wrapText="1"/>
      <protection/>
    </xf>
    <xf numFmtId="0" fontId="0" fillId="33" borderId="11" xfId="33" applyFont="1" applyFill="1" applyBorder="1" applyAlignment="1" applyProtection="1">
      <alignment horizontal="center" vertical="center"/>
      <protection/>
    </xf>
    <xf numFmtId="9" fontId="3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NumberFormat="1" applyFont="1" applyFill="1" applyBorder="1" applyAlignment="1" applyProtection="1">
      <alignment vertical="center" wrapText="1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0" fontId="3" fillId="33" borderId="0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 applyBorder="1" applyProtection="1">
      <alignment/>
      <protection/>
    </xf>
    <xf numFmtId="0" fontId="0" fillId="33" borderId="0" xfId="33" applyFont="1" applyFill="1" applyBorder="1" applyAlignment="1" applyProtection="1">
      <alignment vertical="top"/>
      <protection/>
    </xf>
    <xf numFmtId="0" fontId="0" fillId="33" borderId="0" xfId="33" applyFont="1" applyFill="1" applyBorder="1" applyAlignment="1" applyProtection="1">
      <alignment horizontal="center" vertical="top"/>
      <protection/>
    </xf>
    <xf numFmtId="0" fontId="3" fillId="33" borderId="0" xfId="33" applyFont="1" applyFill="1" applyBorder="1" applyAlignment="1" applyProtection="1">
      <alignment vertical="top" wrapText="1"/>
      <protection/>
    </xf>
    <xf numFmtId="0" fontId="10" fillId="33" borderId="0" xfId="33" applyFont="1" applyFill="1" applyBorder="1" applyAlignment="1" applyProtection="1">
      <alignment horizontal="center" vertical="center"/>
      <protection/>
    </xf>
    <xf numFmtId="0" fontId="11" fillId="33" borderId="17" xfId="33" applyFont="1" applyFill="1" applyBorder="1" applyAlignment="1" applyProtection="1">
      <alignment horizontal="center" vertical="center" wrapText="1"/>
      <protection/>
    </xf>
    <xf numFmtId="0" fontId="8" fillId="33" borderId="11" xfId="33" applyNumberFormat="1" applyFont="1" applyFill="1" applyBorder="1" applyAlignment="1" applyProtection="1">
      <alignment vertical="center"/>
      <protection/>
    </xf>
    <xf numFmtId="0" fontId="0" fillId="35" borderId="14" xfId="33" applyNumberFormat="1" applyFont="1" applyFill="1" applyBorder="1" applyAlignment="1" applyProtection="1">
      <alignment vertical="center"/>
      <protection/>
    </xf>
    <xf numFmtId="0" fontId="0" fillId="0" borderId="15" xfId="33" applyFont="1" applyFill="1" applyBorder="1" applyAlignment="1" applyProtection="1">
      <alignment horizontal="center" vertical="center" wrapText="1"/>
      <protection locked="0"/>
    </xf>
    <xf numFmtId="0" fontId="0" fillId="0" borderId="0" xfId="33" applyFont="1" applyFill="1" applyAlignment="1" applyProtection="1">
      <alignment vertical="center" wrapText="1"/>
      <protection/>
    </xf>
    <xf numFmtId="0" fontId="0" fillId="33" borderId="14" xfId="33" applyNumberFormat="1" applyFont="1" applyFill="1" applyBorder="1" applyAlignment="1" applyProtection="1">
      <alignment horizontal="left" vertical="center"/>
      <protection/>
    </xf>
    <xf numFmtId="0" fontId="3" fillId="33" borderId="14" xfId="33" applyNumberFormat="1" applyFont="1" applyFill="1" applyBorder="1" applyAlignment="1" applyProtection="1">
      <alignment horizontal="left" vertical="center"/>
      <protection/>
    </xf>
    <xf numFmtId="0" fontId="0" fillId="0" borderId="15" xfId="33" applyFont="1" applyFill="1" applyBorder="1" applyAlignment="1" applyProtection="1">
      <alignment horizontal="center" vertical="center"/>
      <protection locked="0"/>
    </xf>
    <xf numFmtId="9" fontId="0" fillId="34" borderId="18" xfId="33" applyNumberFormat="1" applyFont="1" applyFill="1" applyBorder="1" applyAlignment="1" applyProtection="1">
      <alignment vertical="center" wrapText="1"/>
      <protection/>
    </xf>
    <xf numFmtId="0" fontId="14" fillId="0" borderId="0" xfId="33" applyFont="1">
      <alignment/>
      <protection/>
    </xf>
    <xf numFmtId="0" fontId="14" fillId="0" borderId="0" xfId="33" applyFont="1" applyProtection="1">
      <alignment/>
      <protection locked="0"/>
    </xf>
    <xf numFmtId="49" fontId="14" fillId="0" borderId="0" xfId="33" applyNumberFormat="1" applyFont="1" applyBorder="1" applyAlignment="1" applyProtection="1">
      <alignment horizontal="center" wrapText="1"/>
      <protection locked="0"/>
    </xf>
    <xf numFmtId="0" fontId="15" fillId="0" borderId="0" xfId="33" applyFont="1" applyProtection="1">
      <alignment/>
      <protection locked="0"/>
    </xf>
    <xf numFmtId="0" fontId="14" fillId="0" borderId="0" xfId="33" applyFont="1" applyBorder="1" applyProtection="1">
      <alignment/>
      <protection locked="0"/>
    </xf>
    <xf numFmtId="181" fontId="15" fillId="0" borderId="0" xfId="33" applyNumberFormat="1" applyFont="1" applyBorder="1" applyAlignment="1" applyProtection="1">
      <alignment horizontal="left"/>
      <protection locked="0"/>
    </xf>
    <xf numFmtId="0" fontId="14" fillId="0" borderId="0" xfId="33" applyFont="1" applyBorder="1">
      <alignment/>
      <protection/>
    </xf>
    <xf numFmtId="0" fontId="13" fillId="0" borderId="0" xfId="33" applyFont="1" applyFill="1" applyBorder="1" applyAlignment="1">
      <alignment horizontal="center" vertical="center"/>
      <protection/>
    </xf>
    <xf numFmtId="0" fontId="14" fillId="0" borderId="0" xfId="33" applyFont="1" applyFill="1" applyBorder="1">
      <alignment/>
      <protection/>
    </xf>
    <xf numFmtId="0" fontId="0" fillId="0" borderId="0" xfId="33" applyFont="1">
      <alignment/>
      <protection/>
    </xf>
    <xf numFmtId="49" fontId="16" fillId="0" borderId="19" xfId="33" applyNumberFormat="1" applyFont="1" applyBorder="1" applyAlignment="1">
      <alignment horizontal="center" wrapText="1"/>
      <protection/>
    </xf>
    <xf numFmtId="49" fontId="16" fillId="0" borderId="0" xfId="33" applyNumberFormat="1" applyFont="1" applyFill="1" applyBorder="1" applyAlignment="1">
      <alignment horizontal="center" vertical="center"/>
      <protection/>
    </xf>
    <xf numFmtId="49" fontId="16" fillId="0" borderId="20" xfId="33" applyNumberFormat="1" applyFont="1" applyBorder="1" applyAlignment="1">
      <alignment horizontal="center" wrapText="1"/>
      <protection/>
    </xf>
    <xf numFmtId="0" fontId="0" fillId="0" borderId="20" xfId="33" applyFont="1" applyBorder="1">
      <alignment/>
      <protection/>
    </xf>
    <xf numFmtId="0" fontId="0" fillId="0" borderId="0" xfId="33" applyFont="1" applyBorder="1">
      <alignment/>
      <protection/>
    </xf>
    <xf numFmtId="0" fontId="0" fillId="0" borderId="0" xfId="33" applyFont="1" applyBorder="1" applyAlignment="1">
      <alignment horizontal="right"/>
      <protection/>
    </xf>
    <xf numFmtId="0" fontId="0" fillId="0" borderId="21" xfId="33" applyFont="1" applyBorder="1" applyAlignment="1">
      <alignment horizontal="right"/>
      <protection/>
    </xf>
    <xf numFmtId="9" fontId="14" fillId="0" borderId="0" xfId="33" applyNumberFormat="1" applyFont="1" applyBorder="1">
      <alignment/>
      <protection/>
    </xf>
    <xf numFmtId="9" fontId="14" fillId="0" borderId="21" xfId="33" applyNumberFormat="1" applyFont="1" applyBorder="1">
      <alignment/>
      <protection/>
    </xf>
    <xf numFmtId="0" fontId="0" fillId="0" borderId="0" xfId="33" applyFont="1" applyFill="1" applyBorder="1">
      <alignment/>
      <protection/>
    </xf>
    <xf numFmtId="0" fontId="0" fillId="0" borderId="0" xfId="33" applyFont="1" applyFill="1" applyBorder="1" applyAlignment="1">
      <alignment horizontal="right"/>
      <protection/>
    </xf>
    <xf numFmtId="9" fontId="14" fillId="36" borderId="0" xfId="33" applyNumberFormat="1" applyFont="1" applyFill="1" applyBorder="1" applyAlignment="1">
      <alignment horizontal="right"/>
      <protection/>
    </xf>
    <xf numFmtId="9" fontId="14" fillId="0" borderId="0" xfId="33" applyNumberFormat="1" applyFont="1" applyFill="1" applyBorder="1">
      <alignment/>
      <protection/>
    </xf>
    <xf numFmtId="0" fontId="0" fillId="0" borderId="20" xfId="33" applyFont="1" applyFill="1" applyBorder="1">
      <alignment/>
      <protection/>
    </xf>
    <xf numFmtId="9" fontId="14" fillId="0" borderId="0" xfId="33" applyNumberFormat="1" applyFont="1" applyFill="1" applyBorder="1" applyAlignment="1">
      <alignment horizontal="right"/>
      <protection/>
    </xf>
    <xf numFmtId="0" fontId="0" fillId="0" borderId="22" xfId="33" applyFont="1" applyBorder="1">
      <alignment/>
      <protection/>
    </xf>
    <xf numFmtId="0" fontId="14" fillId="0" borderId="23" xfId="33" applyFont="1" applyBorder="1">
      <alignment/>
      <protection/>
    </xf>
    <xf numFmtId="9" fontId="14" fillId="0" borderId="23" xfId="33" applyNumberFormat="1" applyFont="1" applyBorder="1">
      <alignment/>
      <protection/>
    </xf>
    <xf numFmtId="0" fontId="0" fillId="0" borderId="24" xfId="33" applyFont="1" applyBorder="1">
      <alignment/>
      <protection/>
    </xf>
    <xf numFmtId="9" fontId="14" fillId="0" borderId="0" xfId="33" applyNumberFormat="1" applyFont="1" applyBorder="1" applyAlignment="1">
      <alignment horizontal="right"/>
      <protection/>
    </xf>
    <xf numFmtId="0" fontId="0" fillId="0" borderId="23" xfId="33" applyFont="1" applyBorder="1">
      <alignment/>
      <protection/>
    </xf>
    <xf numFmtId="0" fontId="0" fillId="0" borderId="19" xfId="33" applyFont="1" applyBorder="1">
      <alignment/>
      <protection/>
    </xf>
    <xf numFmtId="0" fontId="0" fillId="0" borderId="25" xfId="33" applyFont="1" applyBorder="1">
      <alignment/>
      <protection/>
    </xf>
    <xf numFmtId="0" fontId="0" fillId="0" borderId="26" xfId="33" applyFont="1" applyBorder="1">
      <alignment/>
      <protection/>
    </xf>
    <xf numFmtId="0" fontId="0" fillId="0" borderId="0" xfId="33" applyFont="1" applyFill="1">
      <alignment/>
      <protection/>
    </xf>
    <xf numFmtId="49" fontId="16" fillId="0" borderId="19" xfId="33" applyNumberFormat="1" applyFont="1" applyBorder="1" applyAlignment="1">
      <alignment horizontal="center"/>
      <protection/>
    </xf>
    <xf numFmtId="0" fontId="0" fillId="0" borderId="20" xfId="33" applyBorder="1" applyAlignment="1">
      <alignment/>
      <protection/>
    </xf>
    <xf numFmtId="0" fontId="14" fillId="0" borderId="21" xfId="33" applyFont="1" applyBorder="1" applyAlignment="1">
      <alignment horizontal="center"/>
      <protection/>
    </xf>
    <xf numFmtId="9" fontId="0" fillId="0" borderId="0" xfId="33" applyNumberFormat="1" applyFont="1" applyBorder="1">
      <alignment/>
      <protection/>
    </xf>
    <xf numFmtId="0" fontId="0" fillId="0" borderId="21" xfId="33" applyFont="1" applyBorder="1">
      <alignment/>
      <protection/>
    </xf>
    <xf numFmtId="9" fontId="0" fillId="0" borderId="23" xfId="33" applyNumberFormat="1" applyFont="1" applyBorder="1">
      <alignment/>
      <protection/>
    </xf>
    <xf numFmtId="49" fontId="16" fillId="0" borderId="20" xfId="33" applyNumberFormat="1" applyFont="1" applyBorder="1" applyAlignment="1">
      <alignment horizontal="center"/>
      <protection/>
    </xf>
    <xf numFmtId="0" fontId="0" fillId="0" borderId="0" xfId="33" applyBorder="1">
      <alignment/>
      <protection/>
    </xf>
    <xf numFmtId="0" fontId="0" fillId="0" borderId="0" xfId="33" applyFill="1" applyBorder="1">
      <alignment/>
      <protection/>
    </xf>
    <xf numFmtId="0" fontId="0" fillId="0" borderId="21" xfId="33" applyFont="1" applyFill="1" applyBorder="1" applyAlignment="1">
      <alignment horizontal="right"/>
      <protection/>
    </xf>
    <xf numFmtId="0" fontId="14" fillId="0" borderId="20" xfId="33" applyFont="1" applyBorder="1">
      <alignment/>
      <protection/>
    </xf>
    <xf numFmtId="0" fontId="14" fillId="0" borderId="20" xfId="33" applyFont="1" applyFill="1" applyBorder="1">
      <alignment/>
      <protection/>
    </xf>
    <xf numFmtId="9" fontId="14" fillId="0" borderId="21" xfId="33" applyNumberFormat="1" applyFont="1" applyFill="1" applyBorder="1">
      <alignment/>
      <protection/>
    </xf>
    <xf numFmtId="0" fontId="0" fillId="0" borderId="21" xfId="33" applyFill="1" applyBorder="1">
      <alignment/>
      <protection/>
    </xf>
    <xf numFmtId="0" fontId="14" fillId="0" borderId="22" xfId="33" applyFont="1" applyBorder="1">
      <alignment/>
      <protection/>
    </xf>
    <xf numFmtId="0" fontId="0" fillId="0" borderId="22" xfId="33" applyFont="1" applyFill="1" applyBorder="1">
      <alignment/>
      <protection/>
    </xf>
    <xf numFmtId="0" fontId="0" fillId="0" borderId="23" xfId="33" applyFont="1" applyFill="1" applyBorder="1">
      <alignment/>
      <protection/>
    </xf>
    <xf numFmtId="0" fontId="0" fillId="0" borderId="24" xfId="33" applyFont="1" applyFill="1" applyBorder="1">
      <alignment/>
      <protection/>
    </xf>
    <xf numFmtId="0" fontId="0" fillId="0" borderId="27" xfId="33" applyFont="1" applyBorder="1">
      <alignment/>
      <protection/>
    </xf>
    <xf numFmtId="0" fontId="0" fillId="0" borderId="28" xfId="33" applyFont="1" applyBorder="1">
      <alignment/>
      <protection/>
    </xf>
    <xf numFmtId="0" fontId="0" fillId="0" borderId="29" xfId="33" applyFont="1" applyBorder="1">
      <alignment/>
      <protection/>
    </xf>
    <xf numFmtId="0" fontId="0" fillId="0" borderId="30" xfId="33" applyFont="1" applyBorder="1">
      <alignment/>
      <protection/>
    </xf>
    <xf numFmtId="0" fontId="14" fillId="0" borderId="31" xfId="33" applyFont="1" applyBorder="1" applyAlignment="1">
      <alignment horizontal="center"/>
      <protection/>
    </xf>
    <xf numFmtId="0" fontId="0" fillId="33" borderId="20" xfId="33" applyFont="1" applyFill="1" applyBorder="1">
      <alignment/>
      <protection/>
    </xf>
    <xf numFmtId="0" fontId="0" fillId="33" borderId="0" xfId="33" applyFont="1" applyFill="1" applyBorder="1" applyAlignment="1">
      <alignment horizontal="right"/>
      <protection/>
    </xf>
    <xf numFmtId="0" fontId="0" fillId="33" borderId="0" xfId="33" applyFill="1" applyBorder="1">
      <alignment/>
      <protection/>
    </xf>
    <xf numFmtId="0" fontId="0" fillId="33" borderId="21" xfId="33" applyFont="1" applyFill="1" applyBorder="1" applyAlignment="1">
      <alignment horizontal="right"/>
      <protection/>
    </xf>
    <xf numFmtId="9" fontId="14" fillId="0" borderId="31" xfId="33" applyNumberFormat="1" applyFont="1" applyBorder="1">
      <alignment/>
      <protection/>
    </xf>
    <xf numFmtId="0" fontId="14" fillId="33" borderId="20" xfId="33" applyFont="1" applyFill="1" applyBorder="1">
      <alignment/>
      <protection/>
    </xf>
    <xf numFmtId="9" fontId="14" fillId="33" borderId="0" xfId="33" applyNumberFormat="1" applyFont="1" applyFill="1" applyBorder="1">
      <alignment/>
      <protection/>
    </xf>
    <xf numFmtId="9" fontId="14" fillId="33" borderId="21" xfId="33" applyNumberFormat="1" applyFont="1" applyFill="1" applyBorder="1">
      <alignment/>
      <protection/>
    </xf>
    <xf numFmtId="0" fontId="0" fillId="0" borderId="31" xfId="33" applyBorder="1">
      <alignment/>
      <protection/>
    </xf>
    <xf numFmtId="9" fontId="14" fillId="33" borderId="0" xfId="33" applyNumberFormat="1" applyFont="1" applyFill="1" applyBorder="1" applyAlignment="1">
      <alignment horizontal="right"/>
      <protection/>
    </xf>
    <xf numFmtId="0" fontId="0" fillId="33" borderId="21" xfId="33" applyFill="1" applyBorder="1">
      <alignment/>
      <protection/>
    </xf>
    <xf numFmtId="0" fontId="0" fillId="0" borderId="31" xfId="33" applyFont="1" applyBorder="1">
      <alignment/>
      <protection/>
    </xf>
    <xf numFmtId="0" fontId="14" fillId="33" borderId="22" xfId="33" applyFont="1" applyFill="1" applyBorder="1">
      <alignment/>
      <protection/>
    </xf>
    <xf numFmtId="9" fontId="14" fillId="33" borderId="23" xfId="33" applyNumberFormat="1" applyFont="1" applyFill="1" applyBorder="1">
      <alignment/>
      <protection/>
    </xf>
    <xf numFmtId="0" fontId="0" fillId="33" borderId="23" xfId="33" applyFont="1" applyFill="1" applyBorder="1">
      <alignment/>
      <protection/>
    </xf>
    <xf numFmtId="0" fontId="0" fillId="33" borderId="24" xfId="33" applyFont="1" applyFill="1" applyBorder="1">
      <alignment/>
      <protection/>
    </xf>
    <xf numFmtId="0" fontId="0" fillId="0" borderId="32" xfId="33" applyFont="1" applyBorder="1">
      <alignment/>
      <protection/>
    </xf>
    <xf numFmtId="0" fontId="0" fillId="0" borderId="33" xfId="33" applyFont="1" applyBorder="1">
      <alignment/>
      <protection/>
    </xf>
    <xf numFmtId="0" fontId="0" fillId="0" borderId="34" xfId="33" applyFont="1" applyBorder="1">
      <alignment/>
      <protection/>
    </xf>
    <xf numFmtId="0" fontId="17" fillId="33" borderId="0" xfId="33" applyFont="1" applyFill="1" applyAlignment="1" applyProtection="1">
      <alignment horizontal="left" vertical="center"/>
      <protection/>
    </xf>
    <xf numFmtId="0" fontId="18" fillId="33" borderId="0" xfId="33" applyFont="1" applyFill="1" applyAlignment="1" applyProtection="1">
      <alignment horizontal="center" vertical="center"/>
      <protection/>
    </xf>
    <xf numFmtId="0" fontId="19" fillId="33" borderId="0" xfId="33" applyFont="1" applyFill="1" applyBorder="1" applyAlignment="1" applyProtection="1">
      <alignment horizontal="center" vertical="top" wrapText="1"/>
      <protection/>
    </xf>
    <xf numFmtId="9" fontId="18" fillId="34" borderId="15" xfId="33" applyNumberFormat="1" applyFont="1" applyFill="1" applyBorder="1" applyAlignment="1" applyProtection="1">
      <alignment vertical="center" wrapText="1"/>
      <protection/>
    </xf>
    <xf numFmtId="9" fontId="18" fillId="33" borderId="0" xfId="33" applyNumberFormat="1" applyFont="1" applyFill="1" applyBorder="1" applyAlignment="1" applyProtection="1">
      <alignment vertical="center" wrapText="1"/>
      <protection/>
    </xf>
    <xf numFmtId="0" fontId="18" fillId="33" borderId="0" xfId="33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33" applyFont="1" applyFill="1" applyAlignment="1" applyProtection="1">
      <alignment vertical="top" wrapText="1"/>
      <protection/>
    </xf>
    <xf numFmtId="0" fontId="17" fillId="33" borderId="0" xfId="33" applyFont="1" applyFill="1" applyBorder="1" applyAlignment="1" applyProtection="1">
      <alignment vertical="center"/>
      <protection/>
    </xf>
    <xf numFmtId="0" fontId="18" fillId="33" borderId="0" xfId="33" applyFont="1" applyFill="1" applyBorder="1" applyAlignment="1" applyProtection="1">
      <alignment horizontal="center" vertical="center"/>
      <protection/>
    </xf>
    <xf numFmtId="0" fontId="3" fillId="33" borderId="35" xfId="33" applyFont="1" applyFill="1" applyBorder="1" applyAlignment="1" applyProtection="1">
      <alignment horizontal="center" vertical="top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/>
      <protection/>
    </xf>
    <xf numFmtId="0" fontId="10" fillId="33" borderId="0" xfId="33" applyFont="1" applyFill="1" applyBorder="1" applyProtection="1">
      <alignment/>
      <protection/>
    </xf>
    <xf numFmtId="0" fontId="0" fillId="33" borderId="0" xfId="33" applyFont="1" applyFill="1" applyAlignment="1" applyProtection="1">
      <alignment vertical="center"/>
      <protection/>
    </xf>
    <xf numFmtId="0" fontId="0" fillId="33" borderId="10" xfId="33" applyFont="1" applyFill="1" applyBorder="1" applyProtection="1">
      <alignment/>
      <protection/>
    </xf>
    <xf numFmtId="0" fontId="0" fillId="33" borderId="1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Alignment="1" applyProtection="1">
      <alignment vertical="center" wrapText="1"/>
      <protection/>
    </xf>
    <xf numFmtId="0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36" xfId="33" applyFont="1" applyFill="1" applyBorder="1" applyAlignment="1" applyProtection="1">
      <alignment vertical="center" wrapText="1"/>
      <protection/>
    </xf>
    <xf numFmtId="0" fontId="0" fillId="33" borderId="36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vertical="center"/>
      <protection/>
    </xf>
    <xf numFmtId="0" fontId="0" fillId="33" borderId="0" xfId="33" applyFont="1" applyFill="1" applyBorder="1" applyAlignment="1">
      <alignment wrapText="1"/>
      <protection/>
    </xf>
    <xf numFmtId="0" fontId="0" fillId="33" borderId="0" xfId="33" applyNumberFormat="1" applyFont="1" applyFill="1" applyAlignment="1" applyProtection="1">
      <alignment vertical="top" wrapText="1"/>
      <protection/>
    </xf>
    <xf numFmtId="0" fontId="0" fillId="0" borderId="16" xfId="33" applyFont="1" applyFill="1" applyBorder="1" applyAlignment="1" applyProtection="1">
      <alignment horizontal="center" vertical="center" wrapText="1"/>
      <protection locked="0"/>
    </xf>
    <xf numFmtId="0" fontId="0" fillId="0" borderId="16" xfId="33" applyFont="1" applyFill="1" applyBorder="1" applyAlignment="1" applyProtection="1">
      <alignment horizontal="center" vertical="center"/>
      <protection locked="0"/>
    </xf>
    <xf numFmtId="0" fontId="0" fillId="33" borderId="36" xfId="33" applyFont="1" applyFill="1" applyBorder="1" applyAlignment="1">
      <alignment wrapText="1"/>
      <protection/>
    </xf>
    <xf numFmtId="0" fontId="0" fillId="33" borderId="0" xfId="33" applyFont="1" applyFill="1" applyProtection="1">
      <alignment/>
      <protection/>
    </xf>
    <xf numFmtId="0" fontId="0" fillId="33" borderId="14" xfId="33" applyNumberFormat="1" applyFont="1" applyFill="1" applyBorder="1" applyAlignment="1" applyProtection="1">
      <alignment vertical="center"/>
      <protection/>
    </xf>
    <xf numFmtId="0" fontId="3" fillId="33" borderId="0" xfId="33" applyFont="1" applyFill="1" applyBorder="1" applyAlignment="1" applyProtection="1">
      <alignment horizontal="center" vertical="center" wrapText="1"/>
      <protection/>
    </xf>
    <xf numFmtId="0" fontId="0" fillId="33" borderId="0" xfId="33" applyNumberFormat="1" applyFont="1" applyFill="1" applyBorder="1" applyAlignment="1" applyProtection="1">
      <alignment vertical="center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0" fillId="33" borderId="11" xfId="33" applyFont="1" applyFill="1" applyBorder="1" applyAlignment="1" applyProtection="1">
      <alignment vertical="center"/>
      <protection/>
    </xf>
    <xf numFmtId="0" fontId="0" fillId="33" borderId="11" xfId="33" applyNumberFormat="1" applyFont="1" applyFill="1" applyBorder="1" applyAlignment="1" applyProtection="1">
      <alignment vertical="center" wrapText="1"/>
      <protection/>
    </xf>
    <xf numFmtId="0" fontId="0" fillId="33" borderId="11" xfId="33" applyNumberFormat="1" applyFont="1" applyFill="1" applyBorder="1" applyAlignment="1" applyProtection="1">
      <alignment vertical="center"/>
      <protection/>
    </xf>
    <xf numFmtId="49" fontId="0" fillId="33" borderId="14" xfId="33" applyNumberFormat="1" applyFont="1" applyFill="1" applyBorder="1" applyAlignment="1" applyProtection="1">
      <alignment vertical="center"/>
      <protection/>
    </xf>
    <xf numFmtId="49" fontId="0" fillId="33" borderId="0" xfId="33" applyNumberFormat="1" applyFont="1" applyFill="1" applyBorder="1" applyAlignment="1" applyProtection="1">
      <alignment vertical="center"/>
      <protection/>
    </xf>
    <xf numFmtId="0" fontId="0" fillId="33" borderId="12" xfId="33" applyNumberFormat="1" applyFont="1" applyFill="1" applyBorder="1" applyAlignment="1" applyProtection="1">
      <alignment vertical="center"/>
      <protection/>
    </xf>
    <xf numFmtId="0" fontId="0" fillId="33" borderId="0" xfId="33" applyFont="1" applyFill="1" applyAlignment="1" applyProtection="1">
      <alignment vertical="top"/>
      <protection/>
    </xf>
    <xf numFmtId="0" fontId="0" fillId="33" borderId="0" xfId="33" applyNumberFormat="1" applyFont="1" applyFill="1" applyAlignment="1" applyProtection="1">
      <alignment vertical="top"/>
      <protection/>
    </xf>
    <xf numFmtId="0" fontId="18" fillId="33" borderId="0" xfId="33" applyFont="1" applyFill="1" applyBorder="1" applyAlignment="1" applyProtection="1">
      <alignment horizontal="center" vertical="top" wrapText="1"/>
      <protection/>
    </xf>
    <xf numFmtId="9" fontId="10" fillId="33" borderId="0" xfId="33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33" applyFont="1" applyFill="1" applyBorder="1" applyAlignment="1" applyProtection="1">
      <alignment horizontal="right" vertical="center" wrapText="1"/>
      <protection/>
    </xf>
    <xf numFmtId="9" fontId="0" fillId="34" borderId="15" xfId="33" applyNumberFormat="1" applyFont="1" applyFill="1" applyBorder="1" applyAlignment="1" applyProtection="1">
      <alignment vertical="center" wrapText="1"/>
      <protection/>
    </xf>
    <xf numFmtId="9" fontId="0" fillId="33" borderId="11" xfId="33" applyNumberFormat="1" applyFont="1" applyFill="1" applyBorder="1" applyAlignment="1" applyProtection="1">
      <alignment vertical="center" wrapText="1"/>
      <protection/>
    </xf>
    <xf numFmtId="9" fontId="0" fillId="33" borderId="0" xfId="33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Border="1" applyAlignment="1" applyProtection="1">
      <alignment horizontal="center" vertical="center"/>
      <protection/>
    </xf>
    <xf numFmtId="9" fontId="0" fillId="33" borderId="0" xfId="33" applyNumberFormat="1" applyFont="1" applyFill="1" applyBorder="1" applyAlignment="1" applyProtection="1">
      <alignment horizontal="right" vertical="center"/>
      <protection/>
    </xf>
    <xf numFmtId="9" fontId="10" fillId="33" borderId="0" xfId="33" applyNumberFormat="1" applyFont="1" applyFill="1" applyBorder="1" applyAlignment="1" applyProtection="1">
      <alignment vertical="top"/>
      <protection/>
    </xf>
    <xf numFmtId="9" fontId="0" fillId="33" borderId="0" xfId="33" applyNumberFormat="1" applyFont="1" applyFill="1" applyBorder="1" applyAlignment="1" applyProtection="1">
      <alignment vertical="center" wrapText="1"/>
      <protection/>
    </xf>
    <xf numFmtId="0" fontId="0" fillId="33" borderId="0" xfId="33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33" applyFont="1" applyFill="1" applyAlignment="1" applyProtection="1">
      <alignment vertical="top" wrapText="1"/>
      <protection/>
    </xf>
    <xf numFmtId="0" fontId="0" fillId="33" borderId="37" xfId="33" applyNumberFormat="1" applyFont="1" applyFill="1" applyBorder="1" applyAlignment="1" applyProtection="1">
      <alignment vertical="center" wrapText="1"/>
      <protection/>
    </xf>
    <xf numFmtId="0" fontId="0" fillId="0" borderId="38" xfId="33" applyFont="1" applyFill="1" applyBorder="1" applyAlignment="1" applyProtection="1">
      <alignment horizontal="center" vertical="center" wrapText="1"/>
      <protection locked="0"/>
    </xf>
    <xf numFmtId="0" fontId="0" fillId="0" borderId="39" xfId="33" applyFont="1" applyFill="1" applyBorder="1" applyAlignment="1" applyProtection="1">
      <alignment horizontal="center" vertical="center" wrapText="1"/>
      <protection locked="0"/>
    </xf>
    <xf numFmtId="9" fontId="18" fillId="34" borderId="38" xfId="33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33" applyNumberFormat="1" applyFont="1" applyFill="1" applyBorder="1" applyAlignment="1" applyProtection="1">
      <alignment vertical="center" wrapText="1"/>
      <protection/>
    </xf>
    <xf numFmtId="0" fontId="8" fillId="33" borderId="36" xfId="33" applyNumberFormat="1" applyFont="1" applyFill="1" applyBorder="1" applyAlignment="1" applyProtection="1">
      <alignment vertical="center"/>
      <protection/>
    </xf>
    <xf numFmtId="0" fontId="0" fillId="0" borderId="36" xfId="33" applyFont="1" applyFill="1" applyBorder="1" applyAlignment="1" applyProtection="1">
      <alignment horizontal="center" vertical="center" wrapText="1"/>
      <protection locked="0"/>
    </xf>
    <xf numFmtId="9" fontId="18" fillId="34" borderId="36" xfId="33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33" applyFont="1" applyFill="1" applyBorder="1" applyAlignment="1" applyProtection="1">
      <alignment vertical="center"/>
      <protection/>
    </xf>
    <xf numFmtId="0" fontId="2" fillId="0" borderId="0" xfId="33" applyFont="1">
      <alignment/>
      <protection/>
    </xf>
    <xf numFmtId="0" fontId="2" fillId="0" borderId="0" xfId="33" applyFont="1" applyFill="1" applyBorder="1">
      <alignment/>
      <protection/>
    </xf>
    <xf numFmtId="0" fontId="21" fillId="0" borderId="0" xfId="33" applyFont="1">
      <alignment/>
      <protection/>
    </xf>
    <xf numFmtId="0" fontId="22" fillId="0" borderId="0" xfId="33" applyFont="1" applyBorder="1">
      <alignment/>
      <protection/>
    </xf>
    <xf numFmtId="0" fontId="22" fillId="0" borderId="0" xfId="33" applyFont="1" applyFill="1" applyBorder="1">
      <alignment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/>
      <protection/>
    </xf>
    <xf numFmtId="0" fontId="21" fillId="0" borderId="0" xfId="33" applyFont="1" applyFill="1" applyBorder="1" applyAlignment="1">
      <alignment horizontal="left"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 horizontal="left" vertical="center"/>
      <protection/>
    </xf>
    <xf numFmtId="0" fontId="23" fillId="0" borderId="0" xfId="33" applyFont="1" applyFill="1" applyBorder="1">
      <alignment/>
      <protection/>
    </xf>
    <xf numFmtId="0" fontId="10" fillId="33" borderId="12" xfId="33" applyFont="1" applyFill="1" applyBorder="1" applyAlignment="1" applyProtection="1">
      <alignment/>
      <protection/>
    </xf>
    <xf numFmtId="9" fontId="3" fillId="33" borderId="12" xfId="33" applyNumberFormat="1" applyFont="1" applyFill="1" applyBorder="1" applyAlignment="1" applyProtection="1">
      <alignment wrapText="1"/>
      <protection/>
    </xf>
    <xf numFmtId="9" fontId="10" fillId="33" borderId="0" xfId="33" applyNumberFormat="1" applyFont="1" applyFill="1" applyBorder="1" applyAlignment="1" applyProtection="1">
      <alignment/>
      <protection/>
    </xf>
    <xf numFmtId="0" fontId="10" fillId="33" borderId="0" xfId="33" applyFont="1" applyFill="1" applyBorder="1" applyAlignment="1" applyProtection="1">
      <alignment/>
      <protection/>
    </xf>
    <xf numFmtId="9" fontId="12" fillId="33" borderId="0" xfId="33" applyNumberFormat="1" applyFont="1" applyFill="1" applyBorder="1" applyAlignment="1" applyProtection="1">
      <alignment/>
      <protection/>
    </xf>
    <xf numFmtId="0" fontId="0" fillId="33" borderId="40" xfId="33" applyNumberFormat="1" applyFont="1" applyFill="1" applyBorder="1" applyAlignment="1" applyProtection="1">
      <alignment horizontal="left" vertical="center"/>
      <protection/>
    </xf>
    <xf numFmtId="49" fontId="0" fillId="33" borderId="14" xfId="33" applyNumberFormat="1" applyFont="1" applyFill="1" applyBorder="1" applyAlignment="1" applyProtection="1">
      <alignment horizontal="left" vertical="center"/>
      <protection/>
    </xf>
    <xf numFmtId="0" fontId="0" fillId="33" borderId="12" xfId="33" applyNumberFormat="1" applyFont="1" applyFill="1" applyBorder="1" applyAlignment="1" applyProtection="1">
      <alignment horizontal="left" vertical="center"/>
      <protection/>
    </xf>
    <xf numFmtId="0" fontId="10" fillId="33" borderId="0" xfId="33" applyFont="1" applyFill="1" applyAlignment="1" applyProtection="1">
      <alignment horizontal="left" vertical="center"/>
      <protection/>
    </xf>
    <xf numFmtId="0" fontId="17" fillId="33" borderId="0" xfId="33" applyFont="1" applyFill="1" applyAlignment="1" applyProtection="1">
      <alignment vertical="center"/>
      <protection/>
    </xf>
    <xf numFmtId="49" fontId="17" fillId="33" borderId="0" xfId="33" applyNumberFormat="1" applyFont="1" applyFill="1" applyBorder="1" applyAlignment="1" applyProtection="1">
      <alignment horizontal="left" vertical="center"/>
      <protection/>
    </xf>
    <xf numFmtId="0" fontId="7" fillId="0" borderId="15" xfId="33" applyFont="1" applyBorder="1" applyAlignment="1">
      <alignment horizontal="center" vertical="center"/>
      <protection/>
    </xf>
    <xf numFmtId="0" fontId="6" fillId="33" borderId="0" xfId="33" applyFont="1" applyFill="1" applyAlignment="1" applyProtection="1">
      <alignment horizontal="left" vertical="center"/>
      <protection/>
    </xf>
    <xf numFmtId="0" fontId="7" fillId="0" borderId="15" xfId="33" applyFont="1" applyFill="1" applyBorder="1" applyAlignment="1" applyProtection="1">
      <alignment horizontal="left" vertical="center" wrapText="1"/>
      <protection locked="0"/>
    </xf>
    <xf numFmtId="0" fontId="6" fillId="33" borderId="37" xfId="33" applyFont="1" applyFill="1" applyBorder="1" applyAlignment="1" applyProtection="1">
      <alignment horizontal="center" vertical="center"/>
      <protection/>
    </xf>
    <xf numFmtId="0" fontId="7" fillId="33" borderId="41" xfId="33" applyFont="1" applyFill="1" applyBorder="1" applyAlignment="1" applyProtection="1">
      <alignment horizontal="center"/>
      <protection/>
    </xf>
    <xf numFmtId="0" fontId="7" fillId="33" borderId="42" xfId="33" applyFont="1" applyFill="1" applyBorder="1" applyAlignment="1" applyProtection="1">
      <alignment horizontal="center" vertical="top"/>
      <protection/>
    </xf>
    <xf numFmtId="49" fontId="0" fillId="0" borderId="0" xfId="33" applyNumberFormat="1" applyFill="1">
      <alignment/>
      <protection/>
    </xf>
    <xf numFmtId="0" fontId="18" fillId="33" borderId="15" xfId="33" applyFont="1" applyFill="1" applyBorder="1" applyAlignment="1" applyProtection="1">
      <alignment horizontal="center" vertical="center"/>
      <protection/>
    </xf>
    <xf numFmtId="0" fontId="0" fillId="33" borderId="11" xfId="33" applyNumberFormat="1" applyFont="1" applyFill="1" applyBorder="1" applyAlignment="1" applyProtection="1">
      <alignment horizontal="left" vertical="center"/>
      <protection/>
    </xf>
    <xf numFmtId="0" fontId="11" fillId="33" borderId="35" xfId="33" applyFont="1" applyFill="1" applyBorder="1" applyAlignment="1" applyProtection="1">
      <alignment horizontal="center" vertical="center" wrapText="1"/>
      <protection/>
    </xf>
    <xf numFmtId="0" fontId="11" fillId="33" borderId="43" xfId="33" applyFont="1" applyFill="1" applyBorder="1" applyAlignment="1" applyProtection="1">
      <alignment horizontal="center" vertical="center" wrapText="1"/>
      <protection/>
    </xf>
    <xf numFmtId="0" fontId="0" fillId="33" borderId="44" xfId="33" applyNumberFormat="1" applyFont="1" applyFill="1" applyBorder="1" applyAlignment="1" applyProtection="1">
      <alignment horizontal="left" vertical="center"/>
      <protection/>
    </xf>
    <xf numFmtId="0" fontId="0" fillId="33" borderId="0" xfId="33" applyFont="1" applyFill="1">
      <alignment/>
      <protection/>
    </xf>
    <xf numFmtId="0" fontId="26" fillId="33" borderId="0" xfId="33" applyFont="1" applyFill="1">
      <alignment/>
      <protection/>
    </xf>
    <xf numFmtId="0" fontId="27" fillId="33" borderId="0" xfId="33" applyFont="1" applyFill="1">
      <alignment/>
      <protection/>
    </xf>
    <xf numFmtId="14" fontId="0" fillId="37" borderId="0" xfId="33" applyNumberFormat="1" applyFill="1">
      <alignment/>
      <protection/>
    </xf>
    <xf numFmtId="0" fontId="0" fillId="38" borderId="36" xfId="33" applyFont="1" applyFill="1" applyBorder="1" applyAlignment="1" applyProtection="1">
      <alignment vertical="center" wrapText="1"/>
      <protection/>
    </xf>
    <xf numFmtId="0" fontId="0" fillId="38" borderId="36" xfId="33" applyNumberFormat="1" applyFont="1" applyFill="1" applyBorder="1" applyAlignment="1" applyProtection="1">
      <alignment vertical="center" wrapText="1"/>
      <protection/>
    </xf>
    <xf numFmtId="0" fontId="0" fillId="39" borderId="36" xfId="33" applyNumberFormat="1" applyFont="1" applyFill="1" applyBorder="1" applyAlignment="1" applyProtection="1">
      <alignment vertical="center" wrapText="1"/>
      <protection/>
    </xf>
    <xf numFmtId="0" fontId="0" fillId="0" borderId="0" xfId="33" applyFont="1" applyFill="1" applyBorder="1" applyAlignment="1" applyProtection="1">
      <alignment horizontal="center" vertical="center" wrapText="1"/>
      <protection locked="0"/>
    </xf>
    <xf numFmtId="0" fontId="11" fillId="33" borderId="12" xfId="33" applyFont="1" applyFill="1" applyBorder="1" applyAlignment="1" applyProtection="1">
      <alignment horizontal="center" vertical="center" wrapText="1"/>
      <protection/>
    </xf>
    <xf numFmtId="0" fontId="10" fillId="33" borderId="12" xfId="33" applyNumberFormat="1" applyFont="1" applyFill="1" applyBorder="1" applyAlignment="1" applyProtection="1">
      <alignment horizontal="left" vertical="center"/>
      <protection/>
    </xf>
    <xf numFmtId="0" fontId="10" fillId="33" borderId="0" xfId="33" applyNumberFormat="1" applyFont="1" applyFill="1" applyBorder="1" applyAlignment="1" applyProtection="1">
      <alignment horizontal="left" vertical="center"/>
      <protection/>
    </xf>
    <xf numFmtId="0" fontId="10" fillId="33" borderId="0" xfId="33" applyNumberFormat="1" applyFont="1" applyFill="1" applyBorder="1" applyAlignment="1" applyProtection="1">
      <alignment horizontal="left" vertical="center" wrapText="1"/>
      <protection/>
    </xf>
    <xf numFmtId="0" fontId="7" fillId="34" borderId="15" xfId="33" applyFont="1" applyFill="1" applyBorder="1" applyAlignment="1" applyProtection="1">
      <alignment horizontal="center" vertical="top" wrapText="1"/>
      <protection/>
    </xf>
    <xf numFmtId="0" fontId="25" fillId="33" borderId="0" xfId="33" applyFont="1" applyFill="1" applyBorder="1" applyAlignment="1" applyProtection="1">
      <alignment horizontal="left" vertical="center"/>
      <protection/>
    </xf>
    <xf numFmtId="0" fontId="25" fillId="33" borderId="10" xfId="33" applyFont="1" applyFill="1" applyBorder="1" applyAlignment="1" applyProtection="1">
      <alignment horizontal="left" vertical="center"/>
      <protection/>
    </xf>
    <xf numFmtId="0" fontId="3" fillId="33" borderId="0" xfId="33" applyNumberFormat="1" applyFont="1" applyFill="1" applyBorder="1" applyAlignment="1" applyProtection="1">
      <alignment horizontal="left" vertical="top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 wrapText="1"/>
      <protection/>
    </xf>
    <xf numFmtId="0" fontId="7" fillId="34" borderId="15" xfId="33" applyFont="1" applyFill="1" applyBorder="1" applyAlignment="1">
      <alignment horizontal="center" vertical="center" wrapText="1"/>
      <protection/>
    </xf>
    <xf numFmtId="0" fontId="10" fillId="33" borderId="0" xfId="33" applyNumberFormat="1" applyFont="1" applyFill="1" applyBorder="1" applyAlignment="1" applyProtection="1">
      <alignment horizontal="left" wrapText="1"/>
      <protection/>
    </xf>
    <xf numFmtId="0" fontId="9" fillId="33" borderId="0" xfId="33" applyNumberFormat="1" applyFont="1" applyFill="1" applyBorder="1" applyAlignment="1" applyProtection="1">
      <alignment horizontal="left" vertical="top" wrapText="1"/>
      <protection/>
    </xf>
    <xf numFmtId="0" fontId="10" fillId="33" borderId="0" xfId="33" applyNumberFormat="1" applyFont="1" applyFill="1" applyBorder="1" applyAlignment="1" applyProtection="1">
      <alignment horizontal="left"/>
      <protection/>
    </xf>
    <xf numFmtId="0" fontId="7" fillId="34" borderId="38" xfId="33" applyFont="1" applyFill="1" applyBorder="1" applyAlignment="1" applyProtection="1">
      <alignment horizontal="center" vertical="top" wrapText="1"/>
      <protection/>
    </xf>
    <xf numFmtId="0" fontId="7" fillId="34" borderId="45" xfId="33" applyFont="1" applyFill="1" applyBorder="1" applyAlignment="1" applyProtection="1">
      <alignment horizontal="center" vertical="top" wrapText="1"/>
      <protection/>
    </xf>
    <xf numFmtId="0" fontId="7" fillId="34" borderId="18" xfId="33" applyFont="1" applyFill="1" applyBorder="1" applyAlignment="1" applyProtection="1">
      <alignment horizontal="center" vertical="top" wrapText="1"/>
      <protection/>
    </xf>
    <xf numFmtId="49" fontId="2" fillId="0" borderId="46" xfId="33" applyNumberFormat="1" applyFont="1" applyBorder="1" applyAlignment="1">
      <alignment horizontal="center" vertical="center" wrapText="1"/>
      <protection/>
    </xf>
    <xf numFmtId="49" fontId="16" fillId="33" borderId="47" xfId="33" applyNumberFormat="1" applyFont="1" applyFill="1" applyBorder="1" applyAlignment="1">
      <alignment horizontal="center" vertical="center" wrapText="1"/>
      <protection/>
    </xf>
    <xf numFmtId="49" fontId="16" fillId="0" borderId="47" xfId="33" applyNumberFormat="1" applyFont="1" applyBorder="1" applyAlignment="1">
      <alignment horizontal="center" vertical="center" wrapText="1"/>
      <protection/>
    </xf>
    <xf numFmtId="49" fontId="16" fillId="0" borderId="26" xfId="33" applyNumberFormat="1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/>
      <protection/>
    </xf>
    <xf numFmtId="49" fontId="16" fillId="0" borderId="47" xfId="33" applyNumberFormat="1" applyFont="1" applyFill="1" applyBorder="1" applyAlignment="1">
      <alignment horizontal="center" vertical="center" wrapText="1"/>
      <protection/>
    </xf>
    <xf numFmtId="0" fontId="16" fillId="0" borderId="26" xfId="33" applyFont="1" applyBorder="1" applyAlignment="1">
      <alignment horizontal="center" vertical="center"/>
      <protection/>
    </xf>
    <xf numFmtId="49" fontId="2" fillId="0" borderId="48" xfId="33" applyNumberFormat="1" applyFont="1" applyBorder="1" applyAlignment="1">
      <alignment horizontal="center" vertical="center" wrapText="1"/>
      <protection/>
    </xf>
    <xf numFmtId="0" fontId="16" fillId="0" borderId="47" xfId="33" applyFont="1" applyBorder="1" applyAlignment="1">
      <alignment horizontal="center" vertical="center"/>
      <protection/>
    </xf>
    <xf numFmtId="0" fontId="23" fillId="0" borderId="0" xfId="33" applyFont="1" applyBorder="1" applyAlignment="1">
      <alignment horizontal="left" vertical="center" wrapText="1"/>
      <protection/>
    </xf>
    <xf numFmtId="0" fontId="2" fillId="0" borderId="0" xfId="3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1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zoomScalePageLayoutView="0" workbookViewId="0" topLeftCell="A1">
      <selection activeCell="G18" sqref="G18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64">
        <v>41726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8"/>
      <c r="F3" s="268"/>
      <c r="G3" s="268"/>
      <c r="H3" s="268"/>
      <c r="I3" s="268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7" t="s">
        <v>163</v>
      </c>
      <c r="F5" s="278"/>
      <c r="G5" s="278"/>
      <c r="H5" s="279" t="s">
        <v>164</v>
      </c>
      <c r="I5" s="273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9"/>
      <c r="I6" s="273"/>
      <c r="J6" s="171"/>
      <c r="K6" s="253" t="s">
        <v>161</v>
      </c>
    </row>
    <row r="7" spans="1:11" s="28" customFormat="1" ht="21" customHeight="1">
      <c r="A7" s="274" t="s">
        <v>15</v>
      </c>
      <c r="B7" s="274"/>
      <c r="C7" s="274"/>
      <c r="D7" s="275"/>
      <c r="E7" s="249" t="s">
        <v>16</v>
      </c>
      <c r="F7" s="249" t="s">
        <v>17</v>
      </c>
      <c r="G7" s="249" t="s">
        <v>18</v>
      </c>
      <c r="H7" s="279"/>
      <c r="I7" s="273"/>
      <c r="J7" s="171"/>
      <c r="K7" s="254" t="s">
        <v>162</v>
      </c>
    </row>
    <row r="8" spans="1:11" s="28" customFormat="1" ht="12.75">
      <c r="A8" s="24"/>
      <c r="B8" s="276"/>
      <c r="C8" s="276"/>
      <c r="D8" s="276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70" t="s">
        <v>120</v>
      </c>
      <c r="C9" s="270"/>
      <c r="D9" s="271"/>
      <c r="E9" s="269"/>
      <c r="F9" s="269"/>
      <c r="G9" s="269"/>
      <c r="H9" s="269"/>
      <c r="I9" s="33">
        <v>0.1</v>
      </c>
      <c r="J9" s="203"/>
      <c r="K9" s="250"/>
    </row>
    <row r="10" spans="1:11" s="23" customFormat="1" ht="38.25">
      <c r="A10" s="36" t="str">
        <f aca="true" t="shared" si="0" ref="A10:A15">IF(NOT(COUNTBLANK(E10:G10)=2),"!","")</f>
        <v>!</v>
      </c>
      <c r="B10" s="190" t="s">
        <v>20</v>
      </c>
      <c r="C10" s="190"/>
      <c r="D10" s="181" t="s">
        <v>148</v>
      </c>
      <c r="E10" s="40"/>
      <c r="F10" s="39"/>
      <c r="G10" s="40"/>
      <c r="H10" s="164">
        <v>0.1</v>
      </c>
      <c r="I10" s="204">
        <f aca="true" t="shared" si="1" ref="I10:I15">IF(ISBLANK($E10),IF(ISBLANK($F10),0,$F$6),$E$6)*$H10</f>
        <v>0</v>
      </c>
      <c r="J10" s="205"/>
      <c r="K10" s="251"/>
    </row>
    <row r="11" spans="1:11" s="23" customFormat="1" ht="63.75">
      <c r="A11" s="36" t="str">
        <f t="shared" si="0"/>
        <v>!</v>
      </c>
      <c r="B11" s="190" t="s">
        <v>21</v>
      </c>
      <c r="C11" s="190"/>
      <c r="D11" s="181" t="s">
        <v>22</v>
      </c>
      <c r="E11" s="40"/>
      <c r="F11" s="39"/>
      <c r="G11" s="40"/>
      <c r="H11" s="164">
        <v>0.18</v>
      </c>
      <c r="I11" s="204">
        <f t="shared" si="1"/>
        <v>0</v>
      </c>
      <c r="J11" s="205"/>
      <c r="K11" s="251"/>
    </row>
    <row r="12" spans="1:11" s="23" customFormat="1" ht="38.25">
      <c r="A12" s="36" t="str">
        <f t="shared" si="0"/>
        <v>!</v>
      </c>
      <c r="B12" s="190" t="s">
        <v>23</v>
      </c>
      <c r="C12" s="190"/>
      <c r="D12" s="181" t="s">
        <v>24</v>
      </c>
      <c r="E12" s="40"/>
      <c r="F12" s="39"/>
      <c r="G12" s="40"/>
      <c r="H12" s="164">
        <v>0.18</v>
      </c>
      <c r="I12" s="204">
        <f t="shared" si="1"/>
        <v>0</v>
      </c>
      <c r="J12" s="205"/>
      <c r="K12" s="251"/>
    </row>
    <row r="13" spans="1:11" s="23" customFormat="1" ht="25.5">
      <c r="A13" s="36" t="str">
        <f t="shared" si="0"/>
        <v>!</v>
      </c>
      <c r="B13" s="190" t="s">
        <v>25</v>
      </c>
      <c r="C13" s="190"/>
      <c r="D13" s="181" t="s">
        <v>133</v>
      </c>
      <c r="E13" s="40"/>
      <c r="F13" s="39"/>
      <c r="G13" s="40"/>
      <c r="H13" s="164">
        <v>0.18</v>
      </c>
      <c r="I13" s="204">
        <f t="shared" si="1"/>
        <v>0</v>
      </c>
      <c r="J13" s="205"/>
      <c r="K13" s="251"/>
    </row>
    <row r="14" spans="1:11" s="23" customFormat="1" ht="63.75">
      <c r="A14" s="36" t="str">
        <f t="shared" si="0"/>
        <v>!</v>
      </c>
      <c r="B14" s="190" t="s">
        <v>26</v>
      </c>
      <c r="C14" s="190"/>
      <c r="D14" s="181" t="s">
        <v>128</v>
      </c>
      <c r="E14" s="40"/>
      <c r="F14" s="39"/>
      <c r="G14" s="40"/>
      <c r="H14" s="164">
        <v>0.18</v>
      </c>
      <c r="I14" s="204">
        <f t="shared" si="1"/>
        <v>0</v>
      </c>
      <c r="J14" s="205"/>
      <c r="K14" s="251"/>
    </row>
    <row r="15" spans="1:11" s="23" customFormat="1" ht="38.25">
      <c r="A15" s="36" t="str">
        <f t="shared" si="0"/>
        <v>!</v>
      </c>
      <c r="B15" s="190" t="s">
        <v>27</v>
      </c>
      <c r="C15" s="190"/>
      <c r="D15" s="181" t="s">
        <v>28</v>
      </c>
      <c r="E15" s="40"/>
      <c r="F15" s="39"/>
      <c r="G15" s="40"/>
      <c r="H15" s="164">
        <v>0.18</v>
      </c>
      <c r="I15" s="204">
        <f t="shared" si="1"/>
        <v>0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0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70" t="s">
        <v>122</v>
      </c>
      <c r="C18" s="270"/>
      <c r="D18" s="271"/>
      <c r="E18" s="269"/>
      <c r="F18" s="269"/>
      <c r="G18" s="269"/>
      <c r="H18" s="269"/>
      <c r="I18" s="33">
        <v>0.1</v>
      </c>
      <c r="J18" s="203"/>
      <c r="K18" s="250"/>
    </row>
    <row r="19" spans="1:11" s="23" customFormat="1" ht="38.25">
      <c r="A19" s="36" t="str">
        <f aca="true" t="shared" si="2" ref="A19:A29">IF(NOT(COUNTBLANK(E19:G19)=2),"!","")</f>
        <v>!</v>
      </c>
      <c r="B19" s="190" t="s">
        <v>30</v>
      </c>
      <c r="C19" s="190"/>
      <c r="D19" s="181" t="s">
        <v>129</v>
      </c>
      <c r="E19" s="40"/>
      <c r="F19" s="39"/>
      <c r="G19" s="40"/>
      <c r="H19" s="164">
        <v>0.1</v>
      </c>
      <c r="I19" s="204">
        <f aca="true" t="shared" si="3" ref="I19:I29">IF(ISBLANK($E19),IF(ISBLANK($F19),0,$F$6),$E$6)*$H19</f>
        <v>0</v>
      </c>
      <c r="J19" s="205"/>
      <c r="K19" s="251"/>
    </row>
    <row r="20" spans="1:11" s="23" customFormat="1" ht="38.25">
      <c r="A20" s="36" t="str">
        <f t="shared" si="2"/>
        <v>!</v>
      </c>
      <c r="B20" s="190" t="s">
        <v>31</v>
      </c>
      <c r="C20" s="190"/>
      <c r="D20" s="180" t="s">
        <v>149</v>
      </c>
      <c r="E20" s="40"/>
      <c r="F20" s="39"/>
      <c r="G20" s="40"/>
      <c r="H20" s="164">
        <v>0.1</v>
      </c>
      <c r="I20" s="204">
        <f t="shared" si="3"/>
        <v>0</v>
      </c>
      <c r="J20" s="205"/>
      <c r="K20" s="251"/>
    </row>
    <row r="21" spans="1:11" s="23" customFormat="1" ht="38.25">
      <c r="A21" s="36" t="str">
        <f t="shared" si="2"/>
        <v>!</v>
      </c>
      <c r="B21" s="190" t="s">
        <v>32</v>
      </c>
      <c r="C21" s="190"/>
      <c r="D21" s="180" t="s">
        <v>136</v>
      </c>
      <c r="E21" s="40"/>
      <c r="F21" s="39"/>
      <c r="G21" s="40"/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 t="str">
        <f t="shared" si="2"/>
        <v>!</v>
      </c>
      <c r="B22" s="190" t="s">
        <v>34</v>
      </c>
      <c r="C22" s="190"/>
      <c r="D22" s="181" t="s">
        <v>33</v>
      </c>
      <c r="E22" s="40"/>
      <c r="F22" s="39"/>
      <c r="G22" s="40"/>
      <c r="H22" s="164">
        <v>0.1</v>
      </c>
      <c r="I22" s="204">
        <f t="shared" si="3"/>
        <v>0</v>
      </c>
      <c r="J22" s="205"/>
      <c r="K22" s="251"/>
    </row>
    <row r="23" spans="1:11" s="23" customFormat="1" ht="38.25">
      <c r="A23" s="36" t="str">
        <f t="shared" si="2"/>
        <v>!</v>
      </c>
      <c r="B23" s="190" t="s">
        <v>35</v>
      </c>
      <c r="C23" s="190"/>
      <c r="D23" s="180" t="s">
        <v>150</v>
      </c>
      <c r="E23" s="40"/>
      <c r="F23" s="39"/>
      <c r="G23" s="40"/>
      <c r="H23" s="164">
        <v>0.1</v>
      </c>
      <c r="I23" s="204">
        <f t="shared" si="3"/>
        <v>0</v>
      </c>
      <c r="J23" s="205"/>
      <c r="K23" s="251"/>
    </row>
    <row r="24" spans="1:11" s="23" customFormat="1" ht="25.5">
      <c r="A24" s="36" t="str">
        <f t="shared" si="2"/>
        <v>!</v>
      </c>
      <c r="B24" s="190" t="s">
        <v>37</v>
      </c>
      <c r="C24" s="190"/>
      <c r="D24" s="181" t="s">
        <v>36</v>
      </c>
      <c r="E24" s="40"/>
      <c r="F24" s="39"/>
      <c r="G24" s="40"/>
      <c r="H24" s="164">
        <v>0.1</v>
      </c>
      <c r="I24" s="204">
        <f t="shared" si="3"/>
        <v>0</v>
      </c>
      <c r="J24" s="205"/>
      <c r="K24" s="251"/>
    </row>
    <row r="25" spans="1:11" s="23" customFormat="1" ht="38.25">
      <c r="A25" s="36" t="str">
        <f t="shared" si="2"/>
        <v>!</v>
      </c>
      <c r="B25" s="190" t="s">
        <v>39</v>
      </c>
      <c r="C25" s="190"/>
      <c r="D25" s="181" t="s">
        <v>38</v>
      </c>
      <c r="E25" s="40"/>
      <c r="F25" s="39"/>
      <c r="G25" s="40"/>
      <c r="H25" s="164">
        <v>0.1</v>
      </c>
      <c r="I25" s="204">
        <f t="shared" si="3"/>
        <v>0</v>
      </c>
      <c r="J25" s="205"/>
      <c r="K25" s="251"/>
    </row>
    <row r="26" spans="1:11" s="23" customFormat="1" ht="25.5">
      <c r="A26" s="36" t="str">
        <f t="shared" si="2"/>
        <v>!</v>
      </c>
      <c r="B26" s="190" t="s">
        <v>40</v>
      </c>
      <c r="C26" s="190"/>
      <c r="D26" s="181" t="s">
        <v>141</v>
      </c>
      <c r="E26" s="40"/>
      <c r="F26" s="39"/>
      <c r="G26" s="40"/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 t="str">
        <f t="shared" si="2"/>
        <v>!</v>
      </c>
      <c r="B27" s="190" t="s">
        <v>138</v>
      </c>
      <c r="C27" s="190"/>
      <c r="D27" s="181" t="s">
        <v>139</v>
      </c>
      <c r="E27" s="40"/>
      <c r="F27" s="39"/>
      <c r="G27" s="40"/>
      <c r="H27" s="164">
        <v>0.05</v>
      </c>
      <c r="I27" s="204">
        <f t="shared" si="3"/>
        <v>0</v>
      </c>
      <c r="J27" s="205"/>
      <c r="K27" s="251"/>
    </row>
    <row r="28" spans="1:11" s="23" customFormat="1" ht="25.5">
      <c r="A28" s="36" t="str">
        <f t="shared" si="2"/>
        <v>!</v>
      </c>
      <c r="B28" s="190" t="s">
        <v>42</v>
      </c>
      <c r="C28" s="190"/>
      <c r="D28" s="180" t="s">
        <v>41</v>
      </c>
      <c r="E28" s="40"/>
      <c r="F28" s="39"/>
      <c r="G28" s="40"/>
      <c r="H28" s="164">
        <v>0.1</v>
      </c>
      <c r="I28" s="204">
        <f t="shared" si="3"/>
        <v>0</v>
      </c>
      <c r="J28" s="205"/>
      <c r="K28" s="251"/>
    </row>
    <row r="29" spans="1:11" s="23" customFormat="1" ht="38.25">
      <c r="A29" s="36" t="str">
        <f t="shared" si="2"/>
        <v>!</v>
      </c>
      <c r="B29" s="190" t="s">
        <v>151</v>
      </c>
      <c r="C29" s="190"/>
      <c r="D29" s="181" t="s">
        <v>43</v>
      </c>
      <c r="E29" s="40"/>
      <c r="F29" s="39"/>
      <c r="G29" s="40"/>
      <c r="H29" s="164">
        <v>0.1</v>
      </c>
      <c r="I29" s="204">
        <f t="shared" si="3"/>
        <v>0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72" t="s">
        <v>114</v>
      </c>
      <c r="C32" s="272"/>
      <c r="D32" s="272"/>
      <c r="E32" s="272"/>
      <c r="F32" s="272"/>
      <c r="G32" s="272"/>
      <c r="H32" s="272"/>
      <c r="I32" s="54">
        <v>0.1</v>
      </c>
      <c r="J32" s="203"/>
      <c r="K32" s="250"/>
    </row>
    <row r="33" spans="1:11" s="23" customFormat="1" ht="51">
      <c r="A33" s="36" t="str">
        <f>IF(NOT(COUNTBLANK(E33:G33)=2),"!","")</f>
        <v>!</v>
      </c>
      <c r="B33" s="190" t="s">
        <v>45</v>
      </c>
      <c r="C33" s="190"/>
      <c r="D33" s="181" t="s">
        <v>46</v>
      </c>
      <c r="E33" s="40"/>
      <c r="F33" s="39"/>
      <c r="G33" s="39"/>
      <c r="H33" s="164">
        <v>0.2</v>
      </c>
      <c r="I33" s="204">
        <f>IF(ISBLANK($E33),IF(ISBLANK($F33),0,$F$6),$E$6)*$H33</f>
        <v>0</v>
      </c>
      <c r="J33" s="205"/>
      <c r="K33" s="251"/>
    </row>
    <row r="34" spans="1:11" s="23" customFormat="1" ht="38.25">
      <c r="A34" s="36" t="str">
        <f>IF(NOT(COUNTBLANK(E34:G34)=2),"!","")</f>
        <v>!</v>
      </c>
      <c r="B34" s="190" t="s">
        <v>47</v>
      </c>
      <c r="C34" s="190"/>
      <c r="D34" s="181" t="s">
        <v>48</v>
      </c>
      <c r="E34" s="40"/>
      <c r="F34" s="39"/>
      <c r="G34" s="39"/>
      <c r="H34" s="164">
        <v>0.2</v>
      </c>
      <c r="I34" s="204">
        <f>IF(ISBLANK($E34),IF(ISBLANK($F34),0,$F$6),$E$6)*$H34</f>
        <v>0</v>
      </c>
      <c r="J34" s="205"/>
      <c r="K34" s="251"/>
    </row>
    <row r="35" spans="1:11" s="23" customFormat="1" ht="38.25">
      <c r="A35" s="36" t="str">
        <f>IF(NOT(COUNTBLANK(E35:G35)=2),"!","")</f>
        <v>!</v>
      </c>
      <c r="B35" s="190" t="s">
        <v>49</v>
      </c>
      <c r="C35" s="190"/>
      <c r="D35" s="181" t="s">
        <v>50</v>
      </c>
      <c r="E35" s="40"/>
      <c r="F35" s="39"/>
      <c r="G35" s="39"/>
      <c r="H35" s="164">
        <v>0.2</v>
      </c>
      <c r="I35" s="204">
        <f>IF(ISBLANK($E35),IF(ISBLANK($F35),0,$F$6),$E$6)*$H35</f>
        <v>0</v>
      </c>
      <c r="J35" s="205"/>
      <c r="K35" s="251"/>
    </row>
    <row r="36" spans="1:11" s="23" customFormat="1" ht="51">
      <c r="A36" s="36" t="str">
        <f>IF(NOT(COUNTBLANK(E36:G36)=2),"!","")</f>
        <v>!</v>
      </c>
      <c r="B36" s="190" t="s">
        <v>51</v>
      </c>
      <c r="C36" s="190"/>
      <c r="D36" s="180" t="s">
        <v>130</v>
      </c>
      <c r="E36" s="40"/>
      <c r="F36" s="39"/>
      <c r="G36" s="39"/>
      <c r="H36" s="164">
        <v>0.2</v>
      </c>
      <c r="I36" s="204">
        <f>IF(ISBLANK($E36),IF(ISBLANK($F36),0,$F$6),$E$6)*$H36</f>
        <v>0</v>
      </c>
      <c r="J36" s="205"/>
      <c r="K36" s="251"/>
    </row>
    <row r="37" spans="1:11" s="23" customFormat="1" ht="25.5">
      <c r="A37" s="36" t="str">
        <f>IF(NOT(COUNTBLANK(E37:G37)=2),"!","")</f>
        <v>!</v>
      </c>
      <c r="B37" s="190" t="s">
        <v>52</v>
      </c>
      <c r="C37" s="190"/>
      <c r="D37" s="181" t="s">
        <v>53</v>
      </c>
      <c r="E37" s="40"/>
      <c r="F37" s="39"/>
      <c r="G37" s="39"/>
      <c r="H37" s="164">
        <v>0.2</v>
      </c>
      <c r="I37" s="204">
        <f>IF(ISBLANK($E37),IF(ISBLANK($F37),0,$F$6),$E$6)*$H37</f>
        <v>0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0</v>
      </c>
      <c r="J38" s="210"/>
      <c r="K38" s="250"/>
    </row>
    <row r="39" spans="1:11" s="58" customFormat="1" ht="15">
      <c r="A39" s="32" t="s">
        <v>54</v>
      </c>
      <c r="B39" s="270" t="s">
        <v>121</v>
      </c>
      <c r="C39" s="270"/>
      <c r="D39" s="271"/>
      <c r="E39" s="269"/>
      <c r="F39" s="269"/>
      <c r="G39" s="269"/>
      <c r="H39" s="269"/>
      <c r="I39" s="33">
        <v>0.2</v>
      </c>
      <c r="J39" s="211"/>
      <c r="K39" s="250"/>
    </row>
    <row r="40" spans="1:11" s="23" customFormat="1" ht="51">
      <c r="A40" s="36" t="str">
        <f>IF(NOT(COUNTBLANK(E40:G40)=2),"!","")</f>
        <v>!</v>
      </c>
      <c r="B40" s="190" t="s">
        <v>55</v>
      </c>
      <c r="C40" s="190"/>
      <c r="D40" s="181" t="s">
        <v>56</v>
      </c>
      <c r="E40" s="40"/>
      <c r="F40" s="39"/>
      <c r="G40" s="39"/>
      <c r="H40" s="164">
        <v>0.25</v>
      </c>
      <c r="I40" s="204">
        <f>IF(ISBLANK($E40),IF(ISBLANK($F40),0,$F$6),$E$6)*$H40</f>
        <v>0</v>
      </c>
      <c r="J40" s="205"/>
      <c r="K40" s="251"/>
    </row>
    <row r="41" spans="1:11" s="23" customFormat="1" ht="38.25">
      <c r="A41" s="36" t="str">
        <f>IF(NOT(COUNTBLANK(E41:G41)=2),"!","")</f>
        <v>!</v>
      </c>
      <c r="B41" s="190" t="s">
        <v>57</v>
      </c>
      <c r="C41" s="193"/>
      <c r="D41" s="181" t="s">
        <v>58</v>
      </c>
      <c r="E41" s="40"/>
      <c r="F41" s="39"/>
      <c r="G41" s="39"/>
      <c r="H41" s="164">
        <v>0.25</v>
      </c>
      <c r="I41" s="204">
        <f>IF(ISBLANK($E41),IF(ISBLANK($F41),0,$F$6),$E$6)*$H41</f>
        <v>0</v>
      </c>
      <c r="J41" s="205"/>
      <c r="K41" s="251"/>
    </row>
    <row r="42" spans="1:11" s="23" customFormat="1" ht="25.5">
      <c r="A42" s="36" t="str">
        <f>IF(NOT(COUNTBLANK(E42:G42)=2),"!","")</f>
        <v>!</v>
      </c>
      <c r="B42" s="190" t="s">
        <v>59</v>
      </c>
      <c r="C42" s="193"/>
      <c r="D42" s="181" t="s">
        <v>60</v>
      </c>
      <c r="E42" s="40"/>
      <c r="F42" s="39"/>
      <c r="G42" s="39"/>
      <c r="H42" s="164">
        <v>0.25</v>
      </c>
      <c r="I42" s="204">
        <f>IF(ISBLANK($E42),IF(ISBLANK($F42),0,$F$6),$E$6)*$H42</f>
        <v>0</v>
      </c>
      <c r="J42" s="205"/>
      <c r="K42" s="251"/>
    </row>
    <row r="43" spans="1:11" s="23" customFormat="1" ht="25.5">
      <c r="A43" s="36" t="str">
        <f>IF(NOT(COUNTBLANK(E43:G43)=2),"!","")</f>
        <v>!</v>
      </c>
      <c r="B43" s="190" t="s">
        <v>61</v>
      </c>
      <c r="C43" s="190"/>
      <c r="D43" s="181" t="s">
        <v>62</v>
      </c>
      <c r="E43" s="40"/>
      <c r="F43" s="39"/>
      <c r="G43" s="39"/>
      <c r="H43" s="164">
        <v>0.25</v>
      </c>
      <c r="I43" s="204">
        <f>IF(ISBLANK($E43),IF(ISBLANK($F43),0,$F$6),$E$6)*$H43</f>
        <v>0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0</v>
      </c>
      <c r="J44" s="64"/>
      <c r="K44" s="250"/>
    </row>
    <row r="45" spans="1:11" s="35" customFormat="1" ht="15">
      <c r="A45" s="32" t="s">
        <v>63</v>
      </c>
      <c r="B45" s="270" t="s">
        <v>113</v>
      </c>
      <c r="C45" s="270"/>
      <c r="D45" s="270"/>
      <c r="E45" s="269"/>
      <c r="F45" s="269"/>
      <c r="G45" s="269"/>
      <c r="H45" s="269"/>
      <c r="I45" s="33">
        <v>0.2</v>
      </c>
      <c r="J45" s="203"/>
      <c r="K45" s="250"/>
    </row>
    <row r="46" spans="1:11" s="23" customFormat="1" ht="25.5">
      <c r="A46" s="36" t="str">
        <f aca="true" t="shared" si="4" ref="A46:A54">IF(NOT(COUNTBLANK(E46:G46)=2),"!","")</f>
        <v>!</v>
      </c>
      <c r="B46" s="197" t="s">
        <v>64</v>
      </c>
      <c r="C46" s="190"/>
      <c r="D46" s="181" t="s">
        <v>146</v>
      </c>
      <c r="E46" s="39"/>
      <c r="F46" s="39"/>
      <c r="G46" s="40"/>
      <c r="H46" s="167">
        <v>0.15</v>
      </c>
      <c r="I46" s="204">
        <f aca="true" t="shared" si="5" ref="I46:I54">IF(ISBLANK($E46),IF(ISBLANK($F46),0,$F$6),$E$6)*$H46</f>
        <v>0</v>
      </c>
      <c r="J46" s="205"/>
      <c r="K46" s="251"/>
    </row>
    <row r="47" spans="1:11" s="23" customFormat="1" ht="76.5">
      <c r="A47" s="36" t="str">
        <f t="shared" si="4"/>
        <v>!</v>
      </c>
      <c r="B47" s="197" t="s">
        <v>65</v>
      </c>
      <c r="C47" s="190"/>
      <c r="D47" s="181" t="s">
        <v>66</v>
      </c>
      <c r="E47" s="39"/>
      <c r="F47" s="39"/>
      <c r="G47" s="40"/>
      <c r="H47" s="164">
        <v>0.1</v>
      </c>
      <c r="I47" s="204">
        <f t="shared" si="5"/>
        <v>0</v>
      </c>
      <c r="J47" s="205"/>
      <c r="K47" s="251"/>
    </row>
    <row r="48" spans="1:11" s="23" customFormat="1" ht="51">
      <c r="A48" s="36" t="str">
        <f t="shared" si="4"/>
        <v>!</v>
      </c>
      <c r="B48" s="197" t="s">
        <v>67</v>
      </c>
      <c r="C48" s="190"/>
      <c r="D48" s="181" t="s">
        <v>68</v>
      </c>
      <c r="E48" s="39"/>
      <c r="F48" s="39"/>
      <c r="G48" s="40"/>
      <c r="H48" s="164">
        <v>0.1</v>
      </c>
      <c r="I48" s="204">
        <f t="shared" si="5"/>
        <v>0</v>
      </c>
      <c r="J48" s="205"/>
      <c r="K48" s="251"/>
    </row>
    <row r="49" spans="1:11" s="23" customFormat="1" ht="38.25">
      <c r="A49" s="36" t="str">
        <f t="shared" si="4"/>
        <v>!</v>
      </c>
      <c r="B49" s="197" t="s">
        <v>69</v>
      </c>
      <c r="C49" s="190"/>
      <c r="D49" s="181" t="s">
        <v>70</v>
      </c>
      <c r="E49" s="39"/>
      <c r="F49" s="39"/>
      <c r="G49" s="40"/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 t="str">
        <f t="shared" si="4"/>
        <v>!</v>
      </c>
      <c r="B50" s="197" t="s">
        <v>71</v>
      </c>
      <c r="C50" s="190"/>
      <c r="D50" s="180" t="s">
        <v>72</v>
      </c>
      <c r="E50" s="39"/>
      <c r="F50" s="39"/>
      <c r="G50" s="39"/>
      <c r="H50" s="164">
        <v>0.1</v>
      </c>
      <c r="I50" s="204">
        <f t="shared" si="5"/>
        <v>0</v>
      </c>
      <c r="J50" s="205"/>
      <c r="K50" s="251"/>
    </row>
    <row r="51" spans="1:11" s="23" customFormat="1" ht="38.25">
      <c r="A51" s="36" t="str">
        <f t="shared" si="4"/>
        <v>!</v>
      </c>
      <c r="B51" s="197" t="s">
        <v>73</v>
      </c>
      <c r="C51" s="190"/>
      <c r="D51" s="180" t="s">
        <v>74</v>
      </c>
      <c r="E51" s="39"/>
      <c r="F51" s="39"/>
      <c r="G51" s="39"/>
      <c r="H51" s="164">
        <v>0.1</v>
      </c>
      <c r="I51" s="204">
        <f t="shared" si="5"/>
        <v>0</v>
      </c>
      <c r="J51" s="205"/>
      <c r="K51" s="251"/>
    </row>
    <row r="52" spans="1:11" s="23" customFormat="1" ht="38.25">
      <c r="A52" s="36" t="str">
        <f t="shared" si="4"/>
        <v>!</v>
      </c>
      <c r="B52" s="197" t="s">
        <v>75</v>
      </c>
      <c r="C52" s="190"/>
      <c r="D52" s="180" t="s">
        <v>76</v>
      </c>
      <c r="E52" s="39"/>
      <c r="F52" s="39"/>
      <c r="G52" s="39"/>
      <c r="H52" s="164">
        <v>0.1</v>
      </c>
      <c r="I52" s="204">
        <f t="shared" si="5"/>
        <v>0</v>
      </c>
      <c r="J52" s="205"/>
      <c r="K52" s="251"/>
    </row>
    <row r="53" spans="1:11" s="23" customFormat="1" ht="25.5">
      <c r="A53" s="36" t="str">
        <f t="shared" si="4"/>
        <v>!</v>
      </c>
      <c r="B53" s="197" t="s">
        <v>77</v>
      </c>
      <c r="C53" s="190"/>
      <c r="D53" s="180" t="s">
        <v>78</v>
      </c>
      <c r="E53" s="39"/>
      <c r="F53" s="39"/>
      <c r="G53" s="39"/>
      <c r="H53" s="164">
        <v>0.15</v>
      </c>
      <c r="I53" s="204">
        <f t="shared" si="5"/>
        <v>0</v>
      </c>
      <c r="J53" s="205"/>
      <c r="K53" s="251"/>
    </row>
    <row r="54" spans="1:11" s="23" customFormat="1" ht="38.25">
      <c r="A54" s="36" t="str">
        <f t="shared" si="4"/>
        <v>!</v>
      </c>
      <c r="B54" s="197" t="s">
        <v>79</v>
      </c>
      <c r="C54" s="190"/>
      <c r="D54" s="180" t="s">
        <v>80</v>
      </c>
      <c r="E54" s="40"/>
      <c r="F54" s="39"/>
      <c r="G54" s="39"/>
      <c r="H54" s="164">
        <v>0.1</v>
      </c>
      <c r="I54" s="204">
        <f t="shared" si="5"/>
        <v>0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70" t="s">
        <v>118</v>
      </c>
      <c r="C59" s="270"/>
      <c r="D59" s="270"/>
      <c r="E59" s="269"/>
      <c r="F59" s="269"/>
      <c r="G59" s="269"/>
      <c r="H59" s="269"/>
      <c r="I59" s="33">
        <v>0.2</v>
      </c>
      <c r="J59" s="203"/>
      <c r="K59" s="250"/>
    </row>
    <row r="60" spans="1:11" s="23" customFormat="1" ht="63.75">
      <c r="A60" s="36" t="str">
        <f aca="true" t="shared" si="6" ref="A60:A67">IF(NOT(COUNTBLANK(E60:G60)=2),"!","")</f>
        <v>!</v>
      </c>
      <c r="B60" s="190" t="s">
        <v>82</v>
      </c>
      <c r="C60" s="190"/>
      <c r="D60" s="181" t="s">
        <v>83</v>
      </c>
      <c r="E60" s="39"/>
      <c r="F60" s="39"/>
      <c r="G60" s="40"/>
      <c r="H60" s="164">
        <v>0.1</v>
      </c>
      <c r="I60" s="204">
        <f aca="true" t="shared" si="7" ref="I60:I67">IF(ISBLANK($E60),IF(ISBLANK($F60),0,$F$6),$E$6)*$H60</f>
        <v>0</v>
      </c>
      <c r="J60" s="205"/>
      <c r="K60" s="251"/>
    </row>
    <row r="61" spans="1:11" s="23" customFormat="1" ht="38.25">
      <c r="A61" s="36" t="str">
        <f t="shared" si="6"/>
        <v>!</v>
      </c>
      <c r="B61" s="199" t="s">
        <v>84</v>
      </c>
      <c r="C61" s="190"/>
      <c r="D61" s="181" t="s">
        <v>131</v>
      </c>
      <c r="E61" s="39"/>
      <c r="F61" s="39"/>
      <c r="G61" s="40"/>
      <c r="H61" s="164">
        <v>0.15</v>
      </c>
      <c r="I61" s="204">
        <f t="shared" si="7"/>
        <v>0</v>
      </c>
      <c r="J61" s="205"/>
      <c r="K61" s="251"/>
    </row>
    <row r="62" spans="1:11" s="23" customFormat="1" ht="76.5">
      <c r="A62" s="36" t="str">
        <f t="shared" si="6"/>
        <v>!</v>
      </c>
      <c r="B62" s="190" t="s">
        <v>85</v>
      </c>
      <c r="C62" s="190"/>
      <c r="D62" s="181" t="s">
        <v>86</v>
      </c>
      <c r="E62" s="39"/>
      <c r="F62" s="39"/>
      <c r="G62" s="40"/>
      <c r="H62" s="164">
        <v>0.1</v>
      </c>
      <c r="I62" s="204">
        <f t="shared" si="7"/>
        <v>0</v>
      </c>
      <c r="J62" s="205"/>
      <c r="K62" s="251"/>
    </row>
    <row r="63" spans="1:11" s="23" customFormat="1" ht="25.5">
      <c r="A63" s="36" t="str">
        <f t="shared" si="6"/>
        <v>!</v>
      </c>
      <c r="B63" s="190" t="s">
        <v>87</v>
      </c>
      <c r="C63" s="190"/>
      <c r="D63" s="181" t="s">
        <v>147</v>
      </c>
      <c r="E63" s="39"/>
      <c r="F63" s="39"/>
      <c r="G63" s="40"/>
      <c r="H63" s="164">
        <v>0.15</v>
      </c>
      <c r="I63" s="204">
        <f t="shared" si="7"/>
        <v>0</v>
      </c>
      <c r="J63" s="205"/>
      <c r="K63" s="251"/>
    </row>
    <row r="64" spans="1:11" s="23" customFormat="1" ht="38.25">
      <c r="A64" s="36" t="str">
        <f t="shared" si="6"/>
        <v>!</v>
      </c>
      <c r="B64" s="190" t="s">
        <v>88</v>
      </c>
      <c r="C64" s="175"/>
      <c r="D64" s="181" t="s">
        <v>154</v>
      </c>
      <c r="E64" s="39"/>
      <c r="F64" s="39"/>
      <c r="G64" s="40"/>
      <c r="H64" s="164">
        <v>0.15</v>
      </c>
      <c r="I64" s="204">
        <f t="shared" si="7"/>
        <v>0</v>
      </c>
      <c r="J64" s="205"/>
      <c r="K64" s="251"/>
    </row>
    <row r="65" spans="1:11" s="23" customFormat="1" ht="38.25">
      <c r="A65" s="36" t="str">
        <f t="shared" si="6"/>
        <v>!</v>
      </c>
      <c r="B65" s="190" t="s">
        <v>90</v>
      </c>
      <c r="C65" s="175"/>
      <c r="D65" s="181" t="s">
        <v>89</v>
      </c>
      <c r="E65" s="39"/>
      <c r="F65" s="39"/>
      <c r="G65" s="40"/>
      <c r="H65" s="164">
        <v>0.1</v>
      </c>
      <c r="I65" s="204">
        <f t="shared" si="7"/>
        <v>0</v>
      </c>
      <c r="J65" s="205"/>
      <c r="K65" s="251"/>
    </row>
    <row r="66" spans="1:11" s="23" customFormat="1" ht="89.25">
      <c r="A66" s="36" t="str">
        <f t="shared" si="6"/>
        <v>!</v>
      </c>
      <c r="B66" s="197" t="s">
        <v>91</v>
      </c>
      <c r="C66" s="190"/>
      <c r="D66" s="181" t="s">
        <v>92</v>
      </c>
      <c r="E66" s="39"/>
      <c r="F66" s="39"/>
      <c r="G66" s="40"/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 t="str">
        <f t="shared" si="6"/>
        <v>!</v>
      </c>
      <c r="B67" s="190" t="s">
        <v>93</v>
      </c>
      <c r="C67" s="190"/>
      <c r="D67" s="181" t="s">
        <v>132</v>
      </c>
      <c r="E67" s="39"/>
      <c r="F67" s="39"/>
      <c r="G67" s="40"/>
      <c r="H67" s="164">
        <v>0.15</v>
      </c>
      <c r="I67" s="204">
        <f t="shared" si="7"/>
        <v>0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</v>
      </c>
      <c r="J68" s="205"/>
      <c r="K68" s="250"/>
    </row>
    <row r="69" spans="1:11" s="241" customFormat="1" ht="28.5" customHeight="1">
      <c r="A69" s="238" t="s">
        <v>94</v>
      </c>
      <c r="B69" s="280" t="s">
        <v>158</v>
      </c>
      <c r="C69" s="280"/>
      <c r="D69" s="280"/>
      <c r="E69" s="280"/>
      <c r="F69" s="280"/>
      <c r="G69" s="280"/>
      <c r="H69" s="280"/>
      <c r="I69" s="239">
        <v>0.1</v>
      </c>
      <c r="J69" s="240"/>
      <c r="K69" s="250"/>
    </row>
    <row r="70" spans="1:11" s="23" customFormat="1" ht="51">
      <c r="A70" s="36" t="str">
        <f>IF(NOT(COUNTBLANK(E70:G70)=2),"!","")</f>
        <v>!</v>
      </c>
      <c r="B70" s="190" t="s">
        <v>95</v>
      </c>
      <c r="C70" s="190"/>
      <c r="D70" s="181" t="s">
        <v>96</v>
      </c>
      <c r="E70" s="39"/>
      <c r="F70" s="39"/>
      <c r="G70" s="39"/>
      <c r="H70" s="164">
        <v>0.3333</v>
      </c>
      <c r="I70" s="204">
        <f>IF(ISBLANK($E70),IF(ISBLANK($F70),0,$F$6),$E$6)*$H70</f>
        <v>0</v>
      </c>
      <c r="J70" s="205"/>
      <c r="K70" s="251"/>
    </row>
    <row r="71" spans="1:11" s="23" customFormat="1" ht="25.5">
      <c r="A71" s="36" t="str">
        <f>IF(NOT(COUNTBLANK(E71:G71)=2),"!","")</f>
        <v>!</v>
      </c>
      <c r="B71" s="190" t="s">
        <v>97</v>
      </c>
      <c r="C71" s="190"/>
      <c r="D71" s="188" t="s">
        <v>98</v>
      </c>
      <c r="E71" s="40"/>
      <c r="F71" s="39"/>
      <c r="G71" s="39"/>
      <c r="H71" s="164">
        <v>0.3333</v>
      </c>
      <c r="I71" s="204">
        <f>IF(ISBLANK($E71),IF(ISBLANK($F71),0,$F$6),$E$6)*$H71</f>
        <v>0</v>
      </c>
      <c r="J71" s="205"/>
      <c r="K71" s="251"/>
    </row>
    <row r="72" spans="1:11" s="23" customFormat="1" ht="51">
      <c r="A72" s="36" t="str">
        <f>IF(NOT(COUNTBLANK(E72:G72)=2),"!","")</f>
        <v>!</v>
      </c>
      <c r="B72" s="190" t="s">
        <v>99</v>
      </c>
      <c r="C72" s="190"/>
      <c r="D72" s="188" t="s">
        <v>100</v>
      </c>
      <c r="E72" s="40"/>
      <c r="F72" s="39"/>
      <c r="G72" s="39"/>
      <c r="H72" s="164">
        <v>0.3333</v>
      </c>
      <c r="I72" s="204">
        <f>IF(ISBLANK($E72),IF(ISBLANK($F72),0,$F$6),$E$6)*$H72</f>
        <v>0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71"/>
      <c r="C75" s="271"/>
      <c r="D75" s="271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D77" sqref="D77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8"/>
      <c r="F3" s="268"/>
      <c r="G3" s="268"/>
      <c r="H3" s="268"/>
      <c r="I3" s="268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7" t="s">
        <v>163</v>
      </c>
      <c r="F5" s="278"/>
      <c r="G5" s="278"/>
      <c r="H5" s="279" t="s">
        <v>164</v>
      </c>
      <c r="I5" s="283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9"/>
      <c r="I6" s="284"/>
      <c r="J6" s="171"/>
      <c r="K6" s="253" t="s">
        <v>161</v>
      </c>
    </row>
    <row r="7" spans="1:11" s="28" customFormat="1" ht="21" customHeight="1">
      <c r="A7" s="274" t="s">
        <v>15</v>
      </c>
      <c r="B7" s="274"/>
      <c r="C7" s="274"/>
      <c r="D7" s="275"/>
      <c r="E7" s="249" t="s">
        <v>16</v>
      </c>
      <c r="F7" s="249" t="s">
        <v>17</v>
      </c>
      <c r="G7" s="249" t="s">
        <v>18</v>
      </c>
      <c r="H7" s="279"/>
      <c r="I7" s="285"/>
      <c r="J7" s="171"/>
      <c r="K7" s="254" t="s">
        <v>162</v>
      </c>
    </row>
    <row r="8" spans="1:11" s="28" customFormat="1" ht="11.25" customHeight="1">
      <c r="A8" s="24"/>
      <c r="B8" s="276"/>
      <c r="C8" s="276"/>
      <c r="D8" s="276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70" t="s">
        <v>127</v>
      </c>
      <c r="C9" s="270"/>
      <c r="D9" s="271"/>
      <c r="E9" s="269"/>
      <c r="F9" s="269"/>
      <c r="G9" s="269"/>
      <c r="H9" s="269"/>
      <c r="I9" s="33">
        <v>0.1</v>
      </c>
      <c r="J9" s="34"/>
      <c r="K9" s="53"/>
    </row>
    <row r="10" spans="1:11" s="23" customFormat="1" ht="25.5">
      <c r="A10" s="36">
        <f aca="true" t="shared" si="0" ref="A10:A15">IF(NOT(COUNTBLANK(E10:G10)=2),"!","")</f>
      </c>
      <c r="B10" s="80" t="s">
        <v>20</v>
      </c>
      <c r="C10" s="38"/>
      <c r="D10" s="181" t="s">
        <v>103</v>
      </c>
      <c r="E10" s="40"/>
      <c r="F10" s="39"/>
      <c r="G10" s="40">
        <v>0</v>
      </c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>
        <f t="shared" si="0"/>
      </c>
      <c r="B11" s="80" t="s">
        <v>21</v>
      </c>
      <c r="C11" s="38"/>
      <c r="D11" s="181" t="s">
        <v>134</v>
      </c>
      <c r="E11" s="40">
        <v>1</v>
      </c>
      <c r="F11" s="39"/>
      <c r="G11" s="40"/>
      <c r="H11" s="164">
        <v>0.2</v>
      </c>
      <c r="I11" s="42">
        <f t="shared" si="1"/>
        <v>0.2</v>
      </c>
      <c r="J11" s="172"/>
      <c r="K11" s="251"/>
    </row>
    <row r="12" spans="1:11" s="23" customFormat="1" ht="38.25">
      <c r="A12" s="36">
        <f t="shared" si="0"/>
      </c>
      <c r="B12" s="80" t="s">
        <v>23</v>
      </c>
      <c r="C12" s="38"/>
      <c r="D12" s="181" t="s">
        <v>137</v>
      </c>
      <c r="E12" s="40">
        <v>1</v>
      </c>
      <c r="F12" s="39"/>
      <c r="G12" s="40"/>
      <c r="H12" s="164">
        <v>0.15</v>
      </c>
      <c r="I12" s="42">
        <f t="shared" si="1"/>
        <v>0.15</v>
      </c>
      <c r="J12" s="172"/>
      <c r="K12" s="251"/>
    </row>
    <row r="13" spans="1:11" s="23" customFormat="1" ht="25.5">
      <c r="A13" s="36">
        <f t="shared" si="0"/>
      </c>
      <c r="B13" s="80" t="s">
        <v>25</v>
      </c>
      <c r="C13" s="37"/>
      <c r="D13" s="181" t="s">
        <v>104</v>
      </c>
      <c r="E13" s="40">
        <v>1</v>
      </c>
      <c r="F13" s="39"/>
      <c r="G13" s="40"/>
      <c r="H13" s="164">
        <v>0.2</v>
      </c>
      <c r="I13" s="42">
        <f t="shared" si="1"/>
        <v>0.2</v>
      </c>
      <c r="J13" s="172"/>
      <c r="K13" s="251"/>
    </row>
    <row r="14" spans="1:11" s="23" customFormat="1" ht="38.25">
      <c r="A14" s="36">
        <f t="shared" si="0"/>
      </c>
      <c r="B14" s="80" t="s">
        <v>26</v>
      </c>
      <c r="C14" s="37"/>
      <c r="D14" s="181" t="s">
        <v>105</v>
      </c>
      <c r="E14" s="40"/>
      <c r="F14" s="39"/>
      <c r="G14" s="40">
        <v>0</v>
      </c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>
        <f t="shared" si="0"/>
      </c>
      <c r="B15" s="80" t="s">
        <v>27</v>
      </c>
      <c r="C15" s="38"/>
      <c r="D15" s="181" t="s">
        <v>106</v>
      </c>
      <c r="E15" s="40">
        <v>1</v>
      </c>
      <c r="F15" s="39"/>
      <c r="G15" s="39"/>
      <c r="H15" s="164">
        <v>0.15</v>
      </c>
      <c r="I15" s="42">
        <f t="shared" si="1"/>
        <v>0.15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0.7000000000000001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70" t="s">
        <v>126</v>
      </c>
      <c r="C19" s="270"/>
      <c r="D19" s="271"/>
      <c r="E19" s="269"/>
      <c r="F19" s="269"/>
      <c r="G19" s="269"/>
      <c r="H19" s="269"/>
      <c r="I19" s="33">
        <v>0.1</v>
      </c>
      <c r="J19" s="34"/>
      <c r="K19" s="53"/>
    </row>
    <row r="20" spans="1:11" s="23" customFormat="1" ht="63.75">
      <c r="A20" s="36">
        <f aca="true" t="shared" si="2" ref="A20:A26">IF(NOT(COUNTBLANK(E20:G20)=2),"!","")</f>
      </c>
      <c r="B20" s="80" t="s">
        <v>30</v>
      </c>
      <c r="C20" s="38"/>
      <c r="D20" s="266" t="s">
        <v>107</v>
      </c>
      <c r="E20" s="40"/>
      <c r="F20" s="39">
        <v>0.5</v>
      </c>
      <c r="G20" s="40"/>
      <c r="H20" s="164">
        <v>0.15</v>
      </c>
      <c r="I20" s="42">
        <f aca="true" t="shared" si="3" ref="I20:I26">IF(ISBLANK($E20),IF(ISBLANK($F20),0,$F$6),$E$6)*$H20</f>
        <v>0.075</v>
      </c>
      <c r="J20" s="172"/>
      <c r="K20" s="251"/>
    </row>
    <row r="21" spans="1:11" s="23" customFormat="1" ht="25.5">
      <c r="A21" s="36">
        <f t="shared" si="2"/>
      </c>
      <c r="B21" s="80" t="s">
        <v>31</v>
      </c>
      <c r="C21" s="38"/>
      <c r="D21" s="266" t="s">
        <v>140</v>
      </c>
      <c r="E21" s="40"/>
      <c r="F21" s="39">
        <v>0.5</v>
      </c>
      <c r="G21" s="40"/>
      <c r="H21" s="164">
        <v>0.2</v>
      </c>
      <c r="I21" s="42">
        <f t="shared" si="3"/>
        <v>0.1</v>
      </c>
      <c r="J21" s="172"/>
      <c r="K21" s="251"/>
    </row>
    <row r="22" spans="1:11" s="23" customFormat="1" ht="38.25">
      <c r="A22" s="36">
        <f t="shared" si="2"/>
      </c>
      <c r="B22" s="80" t="s">
        <v>32</v>
      </c>
      <c r="C22" s="38"/>
      <c r="D22" s="267" t="s">
        <v>142</v>
      </c>
      <c r="E22" s="40">
        <v>1</v>
      </c>
      <c r="F22" s="39"/>
      <c r="G22" s="40"/>
      <c r="H22" s="164">
        <v>0.1</v>
      </c>
      <c r="I22" s="42">
        <f t="shared" si="3"/>
        <v>0.1</v>
      </c>
      <c r="J22" s="172"/>
      <c r="K22" s="251"/>
    </row>
    <row r="23" spans="1:11" s="23" customFormat="1" ht="63.75">
      <c r="A23" s="36">
        <f t="shared" si="2"/>
      </c>
      <c r="B23" s="80" t="s">
        <v>34</v>
      </c>
      <c r="C23" s="38"/>
      <c r="D23" s="267" t="s">
        <v>143</v>
      </c>
      <c r="E23" s="40">
        <v>1</v>
      </c>
      <c r="F23" s="39"/>
      <c r="G23" s="40"/>
      <c r="H23" s="164">
        <v>0.1</v>
      </c>
      <c r="I23" s="42">
        <f t="shared" si="3"/>
        <v>0.1</v>
      </c>
      <c r="J23" s="172"/>
      <c r="K23" s="251"/>
    </row>
    <row r="24" spans="1:11" s="23" customFormat="1" ht="38.25">
      <c r="A24" s="36">
        <f t="shared" si="2"/>
      </c>
      <c r="B24" s="80" t="s">
        <v>35</v>
      </c>
      <c r="C24" s="38"/>
      <c r="D24" s="265" t="s">
        <v>144</v>
      </c>
      <c r="E24" s="40"/>
      <c r="F24" s="39">
        <v>0.5</v>
      </c>
      <c r="G24" s="40"/>
      <c r="H24" s="164">
        <v>0.15</v>
      </c>
      <c r="I24" s="42">
        <f t="shared" si="3"/>
        <v>0.075</v>
      </c>
      <c r="J24" s="172"/>
      <c r="K24" s="251"/>
    </row>
    <row r="25" spans="1:11" s="23" customFormat="1" ht="63.75">
      <c r="A25" s="75">
        <f t="shared" si="2"/>
      </c>
      <c r="B25" s="257" t="s">
        <v>37</v>
      </c>
      <c r="C25" s="77"/>
      <c r="D25" s="181" t="s">
        <v>155</v>
      </c>
      <c r="E25" s="186"/>
      <c r="F25" s="78">
        <v>0.5</v>
      </c>
      <c r="G25" s="40"/>
      <c r="H25" s="164">
        <v>0.15</v>
      </c>
      <c r="I25" s="42">
        <f t="shared" si="3"/>
        <v>0.075</v>
      </c>
      <c r="J25" s="172"/>
      <c r="K25" s="251"/>
    </row>
    <row r="26" spans="1:11" s="23" customFormat="1" ht="38.25">
      <c r="A26" s="259">
        <f t="shared" si="2"/>
      </c>
      <c r="B26" s="260" t="s">
        <v>39</v>
      </c>
      <c r="C26" s="38"/>
      <c r="D26" s="181" t="s">
        <v>108</v>
      </c>
      <c r="E26" s="40">
        <v>1</v>
      </c>
      <c r="F26" s="39"/>
      <c r="G26" s="39"/>
      <c r="H26" s="164">
        <v>0.15</v>
      </c>
      <c r="I26" s="42">
        <f t="shared" si="3"/>
        <v>0.15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0.675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72" t="s">
        <v>159</v>
      </c>
      <c r="C30" s="272"/>
      <c r="D30" s="272"/>
      <c r="E30" s="269"/>
      <c r="F30" s="269"/>
      <c r="G30" s="269"/>
      <c r="H30" s="269"/>
      <c r="I30" s="54">
        <v>0.1</v>
      </c>
      <c r="J30" s="34"/>
    </row>
    <row r="31" spans="1:11" s="23" customFormat="1" ht="25.5">
      <c r="A31" s="36">
        <f aca="true" t="shared" si="4" ref="A31:A36">IF(NOT(COUNTBLANK(E31:G31)=2),"!","")</f>
      </c>
      <c r="B31" s="80" t="s">
        <v>45</v>
      </c>
      <c r="C31" s="38"/>
      <c r="D31" s="181" t="s">
        <v>156</v>
      </c>
      <c r="E31" s="40">
        <v>1</v>
      </c>
      <c r="F31" s="39"/>
      <c r="G31" s="39"/>
      <c r="H31" s="164">
        <v>0.15</v>
      </c>
      <c r="I31" s="42">
        <f aca="true" t="shared" si="5" ref="I31:I36">IF(ISBLANK($E31),IF(ISBLANK($F31),0,$F$6),$E$6)*$H31</f>
        <v>0.15</v>
      </c>
      <c r="J31" s="172"/>
      <c r="K31" s="251"/>
    </row>
    <row r="32" spans="1:11" s="23" customFormat="1" ht="51">
      <c r="A32" s="36">
        <f t="shared" si="4"/>
      </c>
      <c r="B32" s="80" t="s">
        <v>47</v>
      </c>
      <c r="C32" s="38"/>
      <c r="D32" s="181" t="s">
        <v>152</v>
      </c>
      <c r="E32" s="40">
        <v>1</v>
      </c>
      <c r="F32" s="39"/>
      <c r="G32" s="39"/>
      <c r="H32" s="164">
        <v>0.15</v>
      </c>
      <c r="I32" s="42">
        <f t="shared" si="5"/>
        <v>0.15</v>
      </c>
      <c r="J32" s="172"/>
      <c r="K32" s="251"/>
    </row>
    <row r="33" spans="1:11" s="23" customFormat="1" ht="38.25">
      <c r="A33" s="36">
        <f t="shared" si="4"/>
      </c>
      <c r="B33" s="80" t="s">
        <v>49</v>
      </c>
      <c r="C33" s="38"/>
      <c r="D33" s="181" t="s">
        <v>145</v>
      </c>
      <c r="E33" s="40">
        <v>1</v>
      </c>
      <c r="F33" s="39"/>
      <c r="G33" s="39"/>
      <c r="H33" s="164">
        <v>0.15</v>
      </c>
      <c r="I33" s="42">
        <f t="shared" si="5"/>
        <v>0.15</v>
      </c>
      <c r="J33" s="172"/>
      <c r="K33" s="251"/>
    </row>
    <row r="34" spans="1:204" s="79" customFormat="1" ht="38.25">
      <c r="A34" s="36">
        <f t="shared" si="4"/>
      </c>
      <c r="B34" s="80" t="s">
        <v>51</v>
      </c>
      <c r="C34" s="65"/>
      <c r="D34" s="181" t="s">
        <v>153</v>
      </c>
      <c r="E34" s="40">
        <v>1</v>
      </c>
      <c r="F34" s="39"/>
      <c r="G34" s="39"/>
      <c r="H34" s="164">
        <v>0.2</v>
      </c>
      <c r="I34" s="41">
        <f t="shared" si="5"/>
        <v>0.2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>
        <f t="shared" si="4"/>
      </c>
      <c r="B35" s="80" t="s">
        <v>52</v>
      </c>
      <c r="C35" s="38"/>
      <c r="D35" s="181" t="s">
        <v>50</v>
      </c>
      <c r="E35" s="40">
        <v>1</v>
      </c>
      <c r="F35" s="39"/>
      <c r="G35" s="39"/>
      <c r="H35" s="164">
        <v>0.15</v>
      </c>
      <c r="I35" s="42">
        <f t="shared" si="5"/>
        <v>0.15</v>
      </c>
      <c r="J35" s="172"/>
      <c r="K35" s="251"/>
    </row>
    <row r="36" spans="1:11" s="21" customFormat="1" ht="25.5">
      <c r="A36" s="36">
        <f t="shared" si="4"/>
      </c>
      <c r="B36" s="80" t="s">
        <v>109</v>
      </c>
      <c r="C36" s="81"/>
      <c r="D36" s="181" t="s">
        <v>53</v>
      </c>
      <c r="E36" s="187"/>
      <c r="F36" s="82"/>
      <c r="G36" s="82">
        <v>0</v>
      </c>
      <c r="H36" s="164">
        <v>0.2</v>
      </c>
      <c r="I36" s="42">
        <f t="shared" si="5"/>
        <v>0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0.7999999999999999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70" t="s">
        <v>121</v>
      </c>
      <c r="C39" s="270"/>
      <c r="D39" s="270"/>
      <c r="E39" s="269"/>
      <c r="F39" s="269"/>
      <c r="G39" s="269"/>
      <c r="H39" s="269"/>
      <c r="I39" s="33">
        <v>0.2</v>
      </c>
      <c r="J39" s="57"/>
      <c r="K39" s="174"/>
    </row>
    <row r="40" spans="1:11" s="23" customFormat="1" ht="51">
      <c r="A40" s="36">
        <f>IF(NOT(COUNTBLANK(E40:G40)=2),"!","")</f>
      </c>
      <c r="B40" s="243" t="s">
        <v>55</v>
      </c>
      <c r="C40" s="38"/>
      <c r="D40" s="177" t="s">
        <v>110</v>
      </c>
      <c r="E40" s="39">
        <v>1</v>
      </c>
      <c r="F40" s="39"/>
      <c r="G40" s="39"/>
      <c r="H40" s="164">
        <v>0.25</v>
      </c>
      <c r="I40" s="42">
        <f>IF(ISBLANK($E40),IF(ISBLANK($F40),0,$F$6),$E$6)*$H40</f>
        <v>0.25</v>
      </c>
      <c r="J40" s="172"/>
      <c r="K40" s="251"/>
    </row>
    <row r="41" spans="1:11" s="23" customFormat="1" ht="38.25">
      <c r="A41" s="36">
        <f>IF(NOT(COUNTBLANK(E41:G41)=2),"!","")</f>
      </c>
      <c r="B41" s="243" t="s">
        <v>57</v>
      </c>
      <c r="C41" s="226"/>
      <c r="D41" s="177" t="s">
        <v>58</v>
      </c>
      <c r="E41" s="39">
        <v>1</v>
      </c>
      <c r="F41" s="39"/>
      <c r="G41" s="39"/>
      <c r="H41" s="164">
        <v>0.25</v>
      </c>
      <c r="I41" s="42">
        <f>IF(ISBLANK($E41),IF(ISBLANK($F41),0,$F$6),$E$6)*$H41</f>
        <v>0.25</v>
      </c>
      <c r="J41" s="172"/>
      <c r="K41" s="251"/>
    </row>
    <row r="42" spans="1:11" s="23" customFormat="1" ht="25.5">
      <c r="A42" s="36">
        <f>IF(NOT(COUNTBLANK(E42:G42)=2),"!","")</f>
      </c>
      <c r="B42" s="243" t="s">
        <v>59</v>
      </c>
      <c r="C42" s="226"/>
      <c r="D42" s="177" t="s">
        <v>60</v>
      </c>
      <c r="E42" s="39">
        <v>1</v>
      </c>
      <c r="F42" s="39"/>
      <c r="G42" s="39"/>
      <c r="H42" s="164">
        <v>0.25</v>
      </c>
      <c r="I42" s="42">
        <f>IF(ISBLANK($E42),IF(ISBLANK($F42),0,$F$6),$E$6)*$H42</f>
        <v>0.25</v>
      </c>
      <c r="J42" s="172"/>
      <c r="K42" s="251"/>
    </row>
    <row r="43" spans="1:11" s="23" customFormat="1" ht="25.5">
      <c r="A43" s="36">
        <f>IF(NOT(COUNTBLANK(E43:G43)=2),"!","")</f>
      </c>
      <c r="B43" s="243" t="s">
        <v>61</v>
      </c>
      <c r="C43" s="38"/>
      <c r="D43" s="177" t="s">
        <v>62</v>
      </c>
      <c r="E43" s="39">
        <v>1</v>
      </c>
      <c r="F43" s="39"/>
      <c r="G43" s="39"/>
      <c r="H43" s="164">
        <v>0.25</v>
      </c>
      <c r="I43" s="42">
        <f>IF(ISBLANK($E43),IF(ISBLANK($F43),0,$F$6),$E$6)*$H43</f>
        <v>0.25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1</v>
      </c>
      <c r="J44" s="64"/>
    </row>
    <row r="45" spans="1:9" s="70" customFormat="1" ht="12" customHeight="1">
      <c r="A45" s="71"/>
      <c r="B45" s="281"/>
      <c r="C45" s="281"/>
      <c r="D45" s="281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70" t="s">
        <v>113</v>
      </c>
      <c r="C46" s="270"/>
      <c r="D46" s="270"/>
      <c r="E46" s="269"/>
      <c r="F46" s="269"/>
      <c r="G46" s="269"/>
      <c r="H46" s="269"/>
      <c r="I46" s="33">
        <v>0.2</v>
      </c>
      <c r="J46" s="34"/>
      <c r="K46" s="53"/>
    </row>
    <row r="47" spans="1:11" s="23" customFormat="1" ht="25.5">
      <c r="A47" s="36">
        <f aca="true" t="shared" si="6" ref="A47:A55">IF(NOT(COUNTBLANK(E47:G47)=2),"!","")</f>
      </c>
      <c r="B47" s="244" t="s">
        <v>64</v>
      </c>
      <c r="C47" s="37"/>
      <c r="D47" s="181" t="s">
        <v>146</v>
      </c>
      <c r="E47" s="39">
        <v>1</v>
      </c>
      <c r="F47" s="39"/>
      <c r="G47" s="40"/>
      <c r="H47" s="167">
        <v>0.15</v>
      </c>
      <c r="I47" s="42">
        <f aca="true" t="shared" si="7" ref="I47:I55">IF(ISBLANK($E47),IF(ISBLANK($F47),0,$F$6),$E$6)*$H47</f>
        <v>0.15</v>
      </c>
      <c r="J47" s="172"/>
      <c r="K47" s="251"/>
    </row>
    <row r="48" spans="1:11" s="23" customFormat="1" ht="76.5">
      <c r="A48" s="36">
        <f t="shared" si="6"/>
      </c>
      <c r="B48" s="244" t="s">
        <v>65</v>
      </c>
      <c r="C48" s="37"/>
      <c r="D48" s="181" t="s">
        <v>66</v>
      </c>
      <c r="E48" s="39">
        <v>1</v>
      </c>
      <c r="F48" s="39"/>
      <c r="G48" s="40"/>
      <c r="H48" s="164">
        <v>0.1</v>
      </c>
      <c r="I48" s="42">
        <f t="shared" si="7"/>
        <v>0.1</v>
      </c>
      <c r="J48" s="172"/>
      <c r="K48" s="251"/>
    </row>
    <row r="49" spans="1:11" s="23" customFormat="1" ht="45" customHeight="1">
      <c r="A49" s="36">
        <f t="shared" si="6"/>
      </c>
      <c r="B49" s="244" t="s">
        <v>67</v>
      </c>
      <c r="C49" s="37"/>
      <c r="D49" s="181" t="s">
        <v>68</v>
      </c>
      <c r="E49" s="39">
        <v>1</v>
      </c>
      <c r="F49" s="39"/>
      <c r="G49" s="40"/>
      <c r="H49" s="164">
        <v>0.1</v>
      </c>
      <c r="I49" s="42">
        <f t="shared" si="7"/>
        <v>0.1</v>
      </c>
      <c r="J49" s="172"/>
      <c r="K49" s="251"/>
    </row>
    <row r="50" spans="1:11" s="23" customFormat="1" ht="38.25">
      <c r="A50" s="36">
        <f t="shared" si="6"/>
      </c>
      <c r="B50" s="244" t="s">
        <v>69</v>
      </c>
      <c r="C50" s="38"/>
      <c r="D50" s="181" t="s">
        <v>70</v>
      </c>
      <c r="E50" s="39">
        <v>1</v>
      </c>
      <c r="F50" s="39"/>
      <c r="G50" s="40"/>
      <c r="H50" s="164">
        <v>0.1</v>
      </c>
      <c r="I50" s="42">
        <f t="shared" si="7"/>
        <v>0.1</v>
      </c>
      <c r="J50" s="172"/>
      <c r="K50" s="251"/>
    </row>
    <row r="51" spans="1:11" s="23" customFormat="1" ht="63.75">
      <c r="A51" s="36">
        <f t="shared" si="6"/>
      </c>
      <c r="B51" s="244" t="s">
        <v>71</v>
      </c>
      <c r="C51" s="37"/>
      <c r="D51" s="180" t="s">
        <v>72</v>
      </c>
      <c r="E51" s="39">
        <v>1</v>
      </c>
      <c r="F51" s="39"/>
      <c r="G51" s="39"/>
      <c r="H51" s="164">
        <v>0.1</v>
      </c>
      <c r="I51" s="42">
        <f t="shared" si="7"/>
        <v>0.1</v>
      </c>
      <c r="J51" s="172"/>
      <c r="K51" s="251"/>
    </row>
    <row r="52" spans="1:11" s="23" customFormat="1" ht="38.25">
      <c r="A52" s="36">
        <f t="shared" si="6"/>
      </c>
      <c r="B52" s="244" t="s">
        <v>73</v>
      </c>
      <c r="C52" s="37"/>
      <c r="D52" s="180" t="s">
        <v>74</v>
      </c>
      <c r="E52" s="39">
        <v>1</v>
      </c>
      <c r="F52" s="39"/>
      <c r="G52" s="39"/>
      <c r="H52" s="164">
        <v>0.1</v>
      </c>
      <c r="I52" s="42">
        <f t="shared" si="7"/>
        <v>0.1</v>
      </c>
      <c r="J52" s="172"/>
      <c r="K52" s="251"/>
    </row>
    <row r="53" spans="1:11" s="23" customFormat="1" ht="38.25">
      <c r="A53" s="36">
        <f t="shared" si="6"/>
      </c>
      <c r="B53" s="244" t="s">
        <v>75</v>
      </c>
      <c r="C53" s="37"/>
      <c r="D53" s="180" t="s">
        <v>76</v>
      </c>
      <c r="E53" s="39">
        <v>1</v>
      </c>
      <c r="F53" s="39"/>
      <c r="G53" s="39"/>
      <c r="H53" s="164">
        <v>0.1</v>
      </c>
      <c r="I53" s="42">
        <f t="shared" si="7"/>
        <v>0.1</v>
      </c>
      <c r="J53" s="172"/>
      <c r="K53" s="251"/>
    </row>
    <row r="54" spans="1:11" s="23" customFormat="1" ht="25.5">
      <c r="A54" s="36">
        <f t="shared" si="6"/>
      </c>
      <c r="B54" s="244" t="s">
        <v>77</v>
      </c>
      <c r="C54" s="37"/>
      <c r="D54" s="180" t="s">
        <v>78</v>
      </c>
      <c r="E54" s="39">
        <v>1</v>
      </c>
      <c r="F54" s="39"/>
      <c r="G54" s="39"/>
      <c r="H54" s="164">
        <v>0.15</v>
      </c>
      <c r="I54" s="42">
        <f t="shared" si="7"/>
        <v>0.15</v>
      </c>
      <c r="J54" s="172"/>
      <c r="K54" s="251"/>
    </row>
    <row r="55" spans="1:11" s="23" customFormat="1" ht="31.5" customHeight="1">
      <c r="A55" s="36">
        <f t="shared" si="6"/>
      </c>
      <c r="B55" s="244" t="s">
        <v>79</v>
      </c>
      <c r="C55" s="37"/>
      <c r="D55" s="180" t="s">
        <v>80</v>
      </c>
      <c r="E55" s="39"/>
      <c r="F55" s="39">
        <v>0.5</v>
      </c>
      <c r="G55" s="39"/>
      <c r="H55" s="164">
        <v>0.1</v>
      </c>
      <c r="I55" s="42">
        <f t="shared" si="7"/>
        <v>0.05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0.95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2" t="s">
        <v>118</v>
      </c>
      <c r="C58" s="282"/>
      <c r="D58" s="282"/>
      <c r="E58" s="269"/>
      <c r="F58" s="269"/>
      <c r="G58" s="269"/>
      <c r="H58" s="269"/>
      <c r="I58" s="33">
        <v>0.2</v>
      </c>
      <c r="J58" s="34"/>
      <c r="K58" s="53"/>
    </row>
    <row r="59" spans="1:11" s="23" customFormat="1" ht="63.75">
      <c r="A59" s="36">
        <f aca="true" t="shared" si="8" ref="A59:A66">IF(NOT(COUNTBLANK(E59:G59)=2),"!","")</f>
      </c>
      <c r="B59" s="80" t="s">
        <v>82</v>
      </c>
      <c r="C59" s="38"/>
      <c r="D59" s="181" t="s">
        <v>83</v>
      </c>
      <c r="E59" s="39">
        <v>1</v>
      </c>
      <c r="F59" s="39"/>
      <c r="G59" s="40"/>
      <c r="H59" s="164">
        <v>0.1</v>
      </c>
      <c r="I59" s="42">
        <f aca="true" t="shared" si="9" ref="I59:I66">IF(ISBLANK($E59),IF(ISBLANK($F59),0,$F$6),$E$6)*$H59</f>
        <v>0.1</v>
      </c>
      <c r="J59" s="172"/>
      <c r="K59" s="251"/>
    </row>
    <row r="60" spans="1:11" s="23" customFormat="1" ht="38.25">
      <c r="A60" s="36">
        <f t="shared" si="8"/>
      </c>
      <c r="B60" s="245" t="s">
        <v>84</v>
      </c>
      <c r="C60" s="38"/>
      <c r="D60" s="181" t="s">
        <v>131</v>
      </c>
      <c r="E60" s="39">
        <v>1</v>
      </c>
      <c r="F60" s="39"/>
      <c r="G60" s="40"/>
      <c r="H60" s="164">
        <v>0.15</v>
      </c>
      <c r="I60" s="42">
        <f t="shared" si="9"/>
        <v>0.15</v>
      </c>
      <c r="J60" s="172"/>
      <c r="K60" s="251"/>
    </row>
    <row r="61" spans="1:11" s="23" customFormat="1" ht="76.5">
      <c r="A61" s="36">
        <f t="shared" si="8"/>
      </c>
      <c r="B61" s="80" t="s">
        <v>85</v>
      </c>
      <c r="C61" s="38"/>
      <c r="D61" s="181" t="s">
        <v>86</v>
      </c>
      <c r="E61" s="39">
        <v>1</v>
      </c>
      <c r="F61" s="39"/>
      <c r="G61" s="40"/>
      <c r="H61" s="164">
        <v>0.1</v>
      </c>
      <c r="I61" s="42">
        <f t="shared" si="9"/>
        <v>0.1</v>
      </c>
      <c r="J61" s="172"/>
      <c r="K61" s="251"/>
    </row>
    <row r="62" spans="1:11" s="23" customFormat="1" ht="25.5">
      <c r="A62" s="36">
        <f t="shared" si="8"/>
      </c>
      <c r="B62" s="80" t="s">
        <v>87</v>
      </c>
      <c r="C62" s="38"/>
      <c r="D62" s="181" t="s">
        <v>147</v>
      </c>
      <c r="E62" s="39">
        <v>1</v>
      </c>
      <c r="F62" s="39"/>
      <c r="G62" s="40"/>
      <c r="H62" s="164">
        <v>0.15</v>
      </c>
      <c r="I62" s="42">
        <f t="shared" si="9"/>
        <v>0.15</v>
      </c>
      <c r="J62" s="172"/>
      <c r="K62" s="251"/>
    </row>
    <row r="63" spans="1:11" s="23" customFormat="1" ht="38.25">
      <c r="A63" s="36">
        <f t="shared" si="8"/>
      </c>
      <c r="B63" s="80" t="s">
        <v>88</v>
      </c>
      <c r="C63" s="9"/>
      <c r="D63" s="181" t="s">
        <v>154</v>
      </c>
      <c r="E63" s="39">
        <v>1</v>
      </c>
      <c r="F63" s="39"/>
      <c r="G63" s="40"/>
      <c r="H63" s="164">
        <v>0.15</v>
      </c>
      <c r="I63" s="42">
        <f t="shared" si="9"/>
        <v>0.15</v>
      </c>
      <c r="J63" s="172"/>
      <c r="K63" s="251"/>
    </row>
    <row r="64" spans="1:11" s="23" customFormat="1" ht="38.25">
      <c r="A64" s="36">
        <f t="shared" si="8"/>
      </c>
      <c r="B64" s="244" t="s">
        <v>90</v>
      </c>
      <c r="C64" s="9"/>
      <c r="D64" s="181" t="s">
        <v>89</v>
      </c>
      <c r="E64" s="39"/>
      <c r="F64" s="39"/>
      <c r="G64" s="40">
        <v>0</v>
      </c>
      <c r="H64" s="164">
        <v>0.1</v>
      </c>
      <c r="I64" s="42">
        <f t="shared" si="9"/>
        <v>0</v>
      </c>
      <c r="J64" s="172"/>
      <c r="K64" s="251"/>
    </row>
    <row r="65" spans="1:11" s="23" customFormat="1" ht="89.25">
      <c r="A65" s="36">
        <f t="shared" si="8"/>
      </c>
      <c r="B65" s="80" t="s">
        <v>91</v>
      </c>
      <c r="C65" s="76"/>
      <c r="D65" s="216" t="s">
        <v>92</v>
      </c>
      <c r="E65" s="217"/>
      <c r="F65" s="217">
        <v>0.5</v>
      </c>
      <c r="G65" s="218"/>
      <c r="H65" s="219">
        <v>0.1</v>
      </c>
      <c r="I65" s="220">
        <f t="shared" si="9"/>
        <v>0.05</v>
      </c>
      <c r="J65" s="172"/>
      <c r="K65" s="251"/>
    </row>
    <row r="66" spans="1:11" s="67" customFormat="1" ht="63.75">
      <c r="A66" s="36">
        <f t="shared" si="8"/>
      </c>
      <c r="B66" s="80" t="s">
        <v>93</v>
      </c>
      <c r="C66" s="222"/>
      <c r="D66" s="181" t="s">
        <v>135</v>
      </c>
      <c r="E66" s="223">
        <v>1</v>
      </c>
      <c r="F66" s="223"/>
      <c r="G66" s="223"/>
      <c r="H66" s="224">
        <v>0.15</v>
      </c>
      <c r="I66" s="225">
        <f t="shared" si="9"/>
        <v>0.15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0.8500000000000001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80" t="s">
        <v>158</v>
      </c>
      <c r="C69" s="280"/>
      <c r="D69" s="280"/>
      <c r="E69" s="280"/>
      <c r="F69" s="280"/>
      <c r="G69" s="280"/>
      <c r="H69" s="280"/>
      <c r="I69" s="239">
        <v>0.1</v>
      </c>
      <c r="J69" s="242"/>
    </row>
    <row r="70" spans="1:11" s="23" customFormat="1" ht="51">
      <c r="A70" s="36">
        <f>IF(NOT(COUNTBLANK(E70:G70)=2),"!","")</f>
      </c>
      <c r="B70" s="80" t="s">
        <v>95</v>
      </c>
      <c r="C70" s="38"/>
      <c r="D70" s="181" t="s">
        <v>96</v>
      </c>
      <c r="E70" s="40">
        <v>1</v>
      </c>
      <c r="F70" s="39"/>
      <c r="G70" s="39"/>
      <c r="H70" s="164">
        <v>0.3333</v>
      </c>
      <c r="I70" s="42">
        <f>IF(ISBLANK($E70),IF(ISBLANK($F70),0,$F$6),$E$6)*$H70</f>
        <v>0.3333</v>
      </c>
      <c r="J70" s="172"/>
      <c r="K70" s="251"/>
    </row>
    <row r="71" spans="1:11" s="23" customFormat="1" ht="25.5">
      <c r="A71" s="36">
        <f>IF(NOT(COUNTBLANK(E71:G71)=2),"!","")</f>
      </c>
      <c r="B71" s="80" t="s">
        <v>97</v>
      </c>
      <c r="C71" s="38"/>
      <c r="D71" s="188" t="s">
        <v>98</v>
      </c>
      <c r="E71" s="40"/>
      <c r="F71" s="39">
        <v>0.5</v>
      </c>
      <c r="G71" s="39"/>
      <c r="H71" s="164">
        <v>0.3333</v>
      </c>
      <c r="I71" s="42">
        <f>IF(ISBLANK($E71),IF(ISBLANK($F71),0,$F$6),$E$6)*$H71</f>
        <v>0.16665</v>
      </c>
      <c r="J71" s="172"/>
      <c r="K71" s="251"/>
    </row>
    <row r="72" spans="1:11" s="23" customFormat="1" ht="51">
      <c r="A72" s="36">
        <f>IF(NOT(COUNTBLANK(E72:G72)=2),"!","")</f>
      </c>
      <c r="B72" s="80" t="s">
        <v>99</v>
      </c>
      <c r="C72" s="38"/>
      <c r="D72" s="188" t="s">
        <v>100</v>
      </c>
      <c r="E72" s="40"/>
      <c r="F72" s="39">
        <v>0.5</v>
      </c>
      <c r="G72" s="39"/>
      <c r="H72" s="164">
        <v>0.3333</v>
      </c>
      <c r="I72" s="42">
        <f>IF(ISBLANK($E72),IF(ISBLANK($F72),0,$F$6),$E$6)*$H72</f>
        <v>0.16665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0.6666</v>
      </c>
      <c r="J73" s="172"/>
      <c r="K73" s="67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zoomScale="75" zoomScaleNormal="75" zoomScaleSheetLayoutView="100" zoomScalePageLayoutView="0" workbookViewId="0" topLeftCell="A1">
      <selection activeCell="V34" sqref="V34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90" t="s">
        <v>0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30"/>
      <c r="Q2" s="231"/>
      <c r="R2" s="231"/>
      <c r="S2" s="231"/>
      <c r="T2" s="231"/>
    </row>
    <row r="3" spans="3:20" s="227" customFormat="1" ht="20.25">
      <c r="C3" s="290" t="s">
        <v>111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8" t="s">
        <v>112</v>
      </c>
      <c r="H5" s="288"/>
      <c r="I5" s="288"/>
      <c r="J5" s="288"/>
      <c r="P5" s="90"/>
      <c r="Q5" s="92"/>
      <c r="R5" s="92"/>
      <c r="S5" s="92"/>
      <c r="T5" s="92"/>
    </row>
    <row r="6" spans="2:20" s="93" customFormat="1" ht="33" customHeight="1">
      <c r="B6" s="94"/>
      <c r="C6" s="289" t="s">
        <v>113</v>
      </c>
      <c r="D6" s="289"/>
      <c r="E6" s="289"/>
      <c r="G6" s="288"/>
      <c r="H6" s="288"/>
      <c r="I6" s="288"/>
      <c r="J6" s="288"/>
      <c r="L6" s="288" t="s">
        <v>114</v>
      </c>
      <c r="M6" s="288"/>
      <c r="N6" s="288"/>
      <c r="O6" s="288"/>
      <c r="Q6" s="95"/>
      <c r="R6" s="95"/>
      <c r="S6" s="95"/>
      <c r="T6" s="95"/>
    </row>
    <row r="7" spans="2:20" s="93" customFormat="1" ht="34.5" customHeight="1">
      <c r="B7" s="96"/>
      <c r="C7" s="289"/>
      <c r="D7" s="289"/>
      <c r="E7" s="289"/>
      <c r="G7" s="97"/>
      <c r="H7" s="98"/>
      <c r="I7" s="99" t="s">
        <v>115</v>
      </c>
      <c r="J7" s="100"/>
      <c r="L7" s="288"/>
      <c r="M7" s="288"/>
      <c r="N7" s="288"/>
      <c r="O7" s="288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0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92" t="s">
        <v>118</v>
      </c>
      <c r="D14" s="292"/>
      <c r="E14" s="292"/>
      <c r="G14" s="293" t="s">
        <v>119</v>
      </c>
      <c r="H14" s="293"/>
      <c r="I14" s="293"/>
      <c r="J14" s="293"/>
      <c r="L14" s="288" t="s">
        <v>120</v>
      </c>
      <c r="M14" s="288"/>
      <c r="N14" s="288"/>
      <c r="O14" s="288"/>
      <c r="Q14" s="95"/>
      <c r="R14" s="95"/>
      <c r="S14" s="95"/>
      <c r="T14" s="95"/>
    </row>
    <row r="15" spans="2:20" s="93" customFormat="1" ht="42.75" customHeight="1">
      <c r="B15" s="120"/>
      <c r="C15" s="292"/>
      <c r="D15" s="292"/>
      <c r="E15" s="292"/>
      <c r="G15" s="293"/>
      <c r="H15" s="293"/>
      <c r="I15" s="293"/>
      <c r="J15" s="293"/>
      <c r="L15" s="288"/>
      <c r="M15" s="288"/>
      <c r="N15" s="288"/>
      <c r="O15" s="288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113">
        <f>+(D9*D10)+(I8*I9)+(N9*N10)+(D17*D18)+(N17*N18)+(D25*D26)+(N25*N26)</f>
        <v>0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0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9" t="s">
        <v>121</v>
      </c>
      <c r="D22" s="289"/>
      <c r="E22" s="289"/>
      <c r="G22" s="98"/>
      <c r="J22" s="98"/>
      <c r="L22" s="288" t="s">
        <v>122</v>
      </c>
      <c r="M22" s="288"/>
      <c r="N22" s="288"/>
      <c r="O22" s="288"/>
      <c r="Q22" s="95"/>
      <c r="R22" s="95"/>
      <c r="S22" s="95"/>
      <c r="T22" s="95"/>
    </row>
    <row r="23" spans="2:20" s="93" customFormat="1" ht="36" customHeight="1">
      <c r="B23" s="125"/>
      <c r="C23" s="289"/>
      <c r="D23" s="289"/>
      <c r="E23" s="289"/>
      <c r="G23" s="98"/>
      <c r="J23" s="98"/>
      <c r="L23" s="288"/>
      <c r="M23" s="288"/>
      <c r="N23" s="288"/>
      <c r="O23" s="288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0</v>
      </c>
      <c r="E26" s="102"/>
      <c r="G26" s="98"/>
      <c r="J26" s="98"/>
      <c r="L26" s="97"/>
      <c r="M26" s="92" t="s">
        <v>117</v>
      </c>
      <c r="N26" s="113">
        <f>'two-tier system'!I30</f>
        <v>0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5" t="s">
        <v>123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34"/>
      <c r="R29" s="234"/>
      <c r="S29" s="234"/>
      <c r="T29" s="234"/>
    </row>
    <row r="30" spans="3:16" s="233" customFormat="1" ht="20.25">
      <c r="C30" s="296" t="s">
        <v>124</v>
      </c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</row>
    <row r="31" ht="22.5" customHeight="1"/>
    <row r="32" spans="3:11" ht="27" customHeight="1">
      <c r="C32" s="84"/>
      <c r="D32" s="84"/>
      <c r="E32" s="84"/>
      <c r="F32" s="84"/>
      <c r="G32" s="288" t="s">
        <v>112</v>
      </c>
      <c r="H32" s="288"/>
      <c r="I32" s="288"/>
      <c r="J32" s="288"/>
      <c r="K32" s="84"/>
    </row>
    <row r="33" spans="3:16" ht="35.25" customHeight="1">
      <c r="C33" s="288" t="s">
        <v>113</v>
      </c>
      <c r="D33" s="288"/>
      <c r="E33" s="288"/>
      <c r="F33" s="93"/>
      <c r="G33" s="288"/>
      <c r="H33" s="288"/>
      <c r="I33" s="288"/>
      <c r="J33" s="288"/>
      <c r="K33" s="93"/>
      <c r="M33" s="291" t="s">
        <v>125</v>
      </c>
      <c r="N33" s="291"/>
      <c r="O33" s="291"/>
      <c r="P33" s="291"/>
    </row>
    <row r="34" spans="3:16" ht="41.25" customHeight="1">
      <c r="C34" s="288"/>
      <c r="D34" s="288"/>
      <c r="E34" s="288"/>
      <c r="F34" s="93"/>
      <c r="G34" s="97"/>
      <c r="H34" s="98"/>
      <c r="I34" s="99" t="s">
        <v>115</v>
      </c>
      <c r="J34" s="100"/>
      <c r="K34" s="93"/>
      <c r="M34" s="291"/>
      <c r="N34" s="291"/>
      <c r="O34" s="291"/>
      <c r="P34" s="291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0.6666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0.95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0.7999999999999999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4" t="s">
        <v>118</v>
      </c>
      <c r="D41" s="294"/>
      <c r="E41" s="294"/>
      <c r="F41" s="118"/>
      <c r="G41" s="286" t="s">
        <v>119</v>
      </c>
      <c r="H41" s="286"/>
      <c r="I41" s="286"/>
      <c r="J41" s="286"/>
      <c r="K41" s="118"/>
      <c r="M41" s="287" t="s">
        <v>126</v>
      </c>
      <c r="N41" s="287"/>
      <c r="O41" s="287"/>
      <c r="P41" s="287"/>
    </row>
    <row r="42" spans="3:16" ht="49.5" customHeight="1">
      <c r="C42" s="294"/>
      <c r="D42" s="294"/>
      <c r="E42" s="294"/>
      <c r="F42" s="93"/>
      <c r="G42" s="286"/>
      <c r="H42" s="286"/>
      <c r="I42" s="286"/>
      <c r="J42" s="286"/>
      <c r="K42" s="93"/>
      <c r="M42" s="287"/>
      <c r="N42" s="287"/>
      <c r="O42" s="287"/>
      <c r="P42" s="287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0.8441600000000002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0.8500000000000001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0.675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8" t="s">
        <v>121</v>
      </c>
      <c r="D49" s="288"/>
      <c r="E49" s="288"/>
      <c r="F49" s="93"/>
      <c r="G49" s="98"/>
      <c r="H49" s="93"/>
      <c r="I49" s="93"/>
      <c r="J49" s="98"/>
      <c r="K49" s="93"/>
      <c r="M49" s="287" t="s">
        <v>127</v>
      </c>
      <c r="N49" s="287"/>
      <c r="O49" s="287"/>
      <c r="P49" s="287"/>
    </row>
    <row r="50" spans="3:16" ht="12.75" customHeight="1">
      <c r="C50" s="288"/>
      <c r="D50" s="288"/>
      <c r="E50" s="288"/>
      <c r="F50" s="93"/>
      <c r="G50" s="98"/>
      <c r="H50" s="93"/>
      <c r="I50" s="93"/>
      <c r="J50" s="98"/>
      <c r="K50" s="93"/>
      <c r="M50" s="287"/>
      <c r="N50" s="287"/>
      <c r="O50" s="287"/>
      <c r="P50" s="287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1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0.7000000000000001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 Svetlozarova Zaharieva</dc:creator>
  <cp:keywords/>
  <dc:description/>
  <cp:lastModifiedBy>Petq Tomova Tomova</cp:lastModifiedBy>
  <cp:lastPrinted>2013-03-20T12:53:33Z</cp:lastPrinted>
  <dcterms:created xsi:type="dcterms:W3CDTF">2013-01-28T11:38:48Z</dcterms:created>
  <dcterms:modified xsi:type="dcterms:W3CDTF">2014-03-28T15:35:11Z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