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<sst xmlns="http://schemas.openxmlformats.org/spreadsheetml/2006/main" count="1065" uniqueCount="868">
  <si>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</si>
  <si>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</si>
  <si>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</si>
  <si>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</si>
  <si>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</si>
  <si>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</si>
  <si>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</si>
  <si>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</si>
  <si>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</si>
  <si>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</si>
  <si>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</si>
  <si>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</si>
  <si>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</si>
  <si>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</si>
  <si>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</si>
  <si>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</si>
  <si>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</si>
  <si>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</si>
  <si>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</si>
  <si>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</si>
  <si>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</si>
  <si>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</si>
  <si>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</si>
  <si>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</si>
  <si>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</si>
  <si>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</si>
  <si>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</si>
  <si>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</si>
  <si>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</si>
  <si>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</si>
  <si>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</si>
  <si>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</si>
  <si>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</si>
  <si>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</si>
  <si>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</si>
  <si>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</si>
  <si>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</si>
  <si>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</si>
  <si>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</si>
  <si>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</si>
  <si>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</si>
  <si>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</si>
  <si>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</si>
  <si>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</si>
  <si>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</si>
  <si>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</si>
  <si>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</si>
  <si>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</si>
  <si>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</si>
  <si>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</si>
  <si>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</si>
  <si>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</si>
  <si>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</si>
  <si>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</si>
  <si>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</si>
  <si>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</si>
  <si>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</si>
  <si>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</si>
  <si>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</si>
  <si>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</si>
  <si>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</si>
  <si>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</si>
  <si>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</si>
  <si>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</si>
  <si>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</si>
  <si>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</si>
  <si>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</si>
  <si>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</si>
  <si>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</si>
  <si>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</si>
  <si>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</si>
  <si>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</si>
  <si>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</si>
  <si>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</si>
  <si>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</si>
  <si>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</si>
  <si>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</si>
  <si>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</si>
  <si>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</si>
  <si>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</si>
  <si>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</si>
  <si>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</si>
  <si>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</si>
  <si>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</si>
  <si>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</si>
  <si>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</si>
  <si>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</si>
  <si>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</si>
  <si>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</si>
  <si>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</si>
  <si>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</si>
  <si>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</si>
  <si>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</si>
  <si>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</si>
  <si>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</si>
  <si>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</si>
  <si>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</si>
  <si>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</si>
  <si>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</si>
  <si>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</si>
  <si>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</si>
  <si>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</si>
  <si>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</si>
  <si>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</si>
  <si>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</si>
  <si>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</si>
  <si>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</si>
  <si>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</si>
  <si>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</si>
  <si>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</si>
  <si>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</si>
  <si>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</si>
  <si>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</si>
  <si>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</si>
  <si>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</si>
  <si>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</si>
  <si>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</si>
  <si>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</si>
  <si>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</si>
  <si>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</si>
  <si>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</si>
  <si>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</si>
  <si>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</si>
  <si>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</si>
  <si>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</si>
  <si>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</si>
  <si>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</si>
  <si>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</si>
  <si>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</si>
  <si>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</si>
  <si>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</si>
  <si>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</si>
  <si>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</si>
  <si>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</si>
  <si>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</si>
  <si>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</si>
  <si>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</si>
  <si>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</si>
  <si>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</si>
  <si>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</si>
  <si>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</si>
  <si>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</si>
  <si>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</si>
  <si>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</si>
  <si>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</si>
  <si>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</si>
  <si>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</si>
  <si>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</si>
  <si>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</si>
  <si>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</si>
  <si>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</si>
  <si>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</si>
  <si>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</si>
  <si>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</si>
  <si>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</si>
  <si>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</si>
  <si>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</si>
  <si>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</si>
  <si>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</si>
  <si>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</si>
  <si>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</si>
  <si>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</si>
  <si>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</si>
  <si>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</si>
  <si>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</si>
  <si>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</si>
  <si>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</si>
  <si>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</si>
  <si>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</si>
  <si>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</si>
  <si>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</si>
  <si>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</si>
  <si>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</si>
  <si>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</si>
  <si>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</si>
  <si>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</si>
  <si>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</si>
  <si>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</si>
  <si>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</si>
  <si>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</si>
  <si>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</si>
  <si>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</si>
  <si>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</si>
  <si>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</si>
  <si>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</si>
  <si>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</si>
  <si>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</si>
  <si>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</si>
  <si>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</si>
  <si>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</si>
  <si>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</si>
  <si>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</si>
  <si>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</si>
  <si>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</si>
  <si>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</si>
  <si>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</si>
  <si>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</si>
  <si>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</si>
  <si>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</si>
  <si>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</si>
  <si>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</si>
  <si>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</si>
  <si>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</si>
  <si>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</si>
  <si>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</si>
  <si>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</si>
  <si>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</si>
  <si>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</si>
  <si>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</si>
  <si>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</si>
  <si>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</si>
  <si>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</si>
  <si>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</si>
  <si>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</si>
  <si>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</si>
  <si>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</si>
  <si>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</si>
  <si>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</si>
  <si>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</si>
  <si>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</si>
  <si>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</si>
  <si>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</si>
  <si>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</si>
  <si>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</si>
  <si>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</si>
  <si>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</si>
  <si>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</si>
  <si>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</si>
  <si>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</si>
  <si>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</si>
  <si>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</si>
  <si>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</si>
  <si>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</si>
  <si>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</si>
  <si>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</si>
  <si>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</si>
  <si>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</si>
  <si>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</si>
  <si>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</si>
  <si>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</si>
  <si>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</si>
  <si>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</si>
  <si>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</si>
  <si>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</si>
  <si>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</si>
  <si>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</si>
  <si>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</si>
  <si>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</si>
  <si>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</si>
  <si>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</si>
  <si>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</si>
  <si>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</si>
  <si>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</si>
  <si>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</si>
  <si>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</si>
  <si>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</si>
  <si>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</si>
  <si>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</si>
  <si>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</si>
  <si>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</si>
  <si>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</si>
  <si>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</si>
  <si>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</si>
  <si>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</si>
  <si>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</si>
  <si>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</si>
  <si>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</si>
  <si>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</si>
  <si>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</si>
  <si>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</si>
  <si>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</si>
  <si>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</si>
  <si>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</si>
  <si>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</si>
  <si>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</si>
  <si>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</si>
  <si>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</si>
  <si>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</si>
  <si>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</si>
  <si>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</si>
  <si>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</si>
  <si>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</si>
  <si>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</si>
  <si>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</si>
  <si>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</si>
  <si>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</si>
  <si>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</si>
  <si>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</si>
  <si>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</si>
  <si>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</si>
  <si>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</si>
  <si>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</si>
  <si>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</si>
  <si>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</si>
  <si>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</si>
  <si>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</si>
  <si>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</si>
  <si>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</si>
  <si>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</si>
  <si>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</si>
  <si>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</si>
  <si>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</si>
  <si>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</si>
  <si>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</si>
  <si>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</si>
  <si>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</si>
  <si>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</si>
  <si>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</si>
  <si>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</si>
  <si>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</si>
  <si>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</si>
  <si>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</si>
  <si>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</si>
  <si>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</si>
  <si>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</si>
  <si>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</si>
  <si>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</si>
  <si>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</si>
  <si>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</si>
  <si>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</si>
  <si>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</si>
  <si>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</si>
  <si>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</si>
  <si>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</si>
  <si>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</si>
  <si>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</si>
  <si>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</si>
  <si>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</si>
  <si>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</si>
  <si>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</si>
  <si>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</si>
  <si>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</si>
  <si>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</si>
  <si>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</si>
  <si>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</si>
  <si>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</si>
  <si>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</si>
  <si>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</si>
  <si>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</si>
  <si>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</si>
  <si>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</si>
  <si>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</si>
  <si>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</si>
  <si>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</si>
  <si>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</si>
  <si>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</si>
  <si>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</si>
  <si>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</si>
  <si>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</si>
  <si>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</si>
  <si>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</si>
  <si>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</si>
  <si>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</si>
  <si>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</si>
  <si>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</si>
  <si>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</si>
  <si>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</si>
  <si>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</si>
  <si>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</si>
  <si>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</si>
  <si>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</si>
  <si>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</si>
  <si>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</si>
  <si>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</si>
  <si>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</si>
  <si>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</si>
  <si>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</si>
  <si>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</si>
  <si>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</si>
  <si>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</si>
  <si>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</si>
  <si>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</si>
  <si>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</si>
  <si>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</si>
  <si>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</si>
  <si>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</si>
  <si>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</si>
  <si>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</si>
  <si>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</si>
  <si>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</si>
  <si>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</si>
  <si>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</si>
  <si>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</si>
  <si>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</si>
  <si>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</si>
  <si>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</si>
  <si>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</si>
  <si>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</si>
  <si>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</si>
  <si>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</si>
  <si>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</si>
  <si>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</si>
  <si>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</si>
  <si>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</si>
  <si>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</si>
  <si>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</si>
  <si>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</si>
  <si>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</si>
  <si>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</si>
  <si>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</si>
  <si>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</si>
  <si>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</si>
  <si>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</si>
  <si>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</si>
  <si>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</si>
  <si>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</si>
  <si>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</si>
  <si>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</si>
  <si>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</si>
  <si>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</si>
  <si>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</si>
  <si>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</si>
  <si>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</si>
  <si>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</si>
  <si>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</si>
  <si>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</si>
  <si>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</si>
  <si>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</si>
  <si>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</si>
  <si>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</si>
  <si>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</si>
  <si>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</si>
  <si>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</si>
  <si>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</si>
  <si>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</si>
  <si>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</si>
  <si>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</si>
  <si>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</si>
  <si>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</si>
  <si>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</si>
  <si>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</si>
  <si>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</si>
  <si>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</si>
  <si>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</si>
  <si>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</si>
  <si>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</si>
  <si>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</si>
  <si>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</si>
  <si>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</si>
  <si>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</si>
  <si>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</si>
  <si>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</si>
  <si>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</si>
  <si>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</si>
  <si>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</si>
  <si>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</si>
  <si>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</si>
  <si>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</si>
  <si>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</si>
  <si>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</si>
  <si>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</si>
  <si>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</si>
  <si>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</si>
  <si>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</si>
  <si>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</si>
  <si>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</si>
  <si>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</si>
  <si>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</si>
  <si>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</si>
  <si>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</si>
  <si>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</si>
  <si>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</si>
  <si>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</si>
  <si>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</si>
  <si>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</si>
  <si>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</si>
  <si>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</si>
  <si>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</si>
  <si>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</si>
  <si>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</si>
  <si>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</si>
  <si>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</si>
  <si>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</si>
  <si>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</si>
  <si>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</si>
  <si>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</si>
  <si>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</si>
  <si>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</si>
  <si>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</si>
  <si>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</si>
  <si>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</si>
  <si>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</si>
  <si>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</si>
  <si>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</si>
  <si>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</si>
  <si>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</si>
  <si>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</si>
  <si>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</si>
  <si>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</si>
  <si>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</si>
  <si>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</si>
  <si>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</si>
  <si>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</si>
  <si>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</si>
  <si>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</si>
  <si>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</si>
  <si>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</si>
  <si>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</si>
  <si>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</si>
  <si>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</si>
  <si>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</si>
  <si>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</si>
  <si>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</si>
  <si>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</si>
  <si>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</si>
  <si>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</si>
  <si>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</si>
  <si>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</si>
  <si>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</si>
  <si>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</si>
  <si>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</si>
  <si>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</si>
  <si>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</si>
  <si>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</si>
  <si>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</si>
  <si>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</si>
  <si>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</si>
  <si>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</si>
  <si>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</si>
  <si>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</si>
  <si>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</si>
  <si>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</si>
  <si>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</si>
  <si>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</si>
  <si>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</si>
  <si>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</si>
  <si>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</si>
  <si>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</si>
  <si>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</si>
  <si>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</si>
  <si>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</si>
  <si>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</si>
  <si>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</si>
  <si>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</si>
  <si>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</si>
  <si>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</si>
  <si>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</si>
  <si>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</si>
  <si>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</si>
  <si>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</si>
  <si>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</si>
  <si>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</si>
  <si>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</si>
  <si>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</si>
  <si>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</si>
  <si>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</si>
  <si>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</si>
  <si>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</si>
  <si>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</si>
  <si>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</si>
  <si>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</si>
  <si>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</si>
  <si>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</si>
  <si>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</si>
  <si>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</si>
  <si>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</si>
  <si>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</si>
  <si>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</si>
  <si>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</si>
  <si>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</si>
  <si>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</si>
  <si>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</si>
  <si>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</si>
  <si>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</si>
  <si>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</si>
  <si>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</si>
  <si>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</si>
  <si>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</si>
  <si>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</si>
  <si>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</si>
  <si>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</si>
  <si>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</si>
  <si>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</si>
  <si>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</si>
  <si>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</si>
  <si>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</si>
  <si>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</si>
  <si>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</si>
  <si>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</si>
  <si>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</si>
  <si>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</si>
  <si>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</si>
  <si>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</si>
  <si>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</si>
  <si>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</si>
  <si>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</si>
  <si>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</si>
  <si>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</si>
  <si>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</si>
  <si>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</si>
  <si>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</si>
  <si>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</si>
  <si>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</si>
  <si>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</si>
  <si>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</si>
  <si>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</si>
  <si>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</si>
  <si>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</si>
  <si>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</si>
  <si>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</si>
  <si>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</si>
  <si>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</si>
  <si>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</si>
  <si>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</si>
  <si>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</si>
  <si>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</si>
  <si>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</si>
  <si>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</si>
  <si>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</si>
  <si>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</si>
  <si>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</si>
  <si>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</si>
  <si>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</si>
  <si>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</si>
  <si>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</si>
  <si>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</si>
  <si>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</si>
  <si>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</si>
  <si>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</si>
  <si>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</si>
  <si>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</si>
  <si>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</si>
  <si>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</si>
  <si>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</si>
  <si>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</si>
  <si>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</si>
  <si>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</si>
  <si>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</si>
  <si>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</si>
  <si>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</si>
  <si>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</si>
  <si>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</si>
  <si>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</si>
  <si>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</si>
  <si>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</si>
  <si>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</si>
  <si>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</si>
  <si>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</si>
  <si>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</si>
  <si>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</si>
  <si>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</si>
  <si>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</si>
  <si>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</si>
  <si>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</si>
  <si>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</si>
  <si>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</si>
  <si>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</si>
  <si>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</si>
  <si>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</si>
  <si>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</si>
  <si>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</si>
  <si>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</si>
  <si>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</si>
  <si>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</si>
  <si>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</si>
  <si>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</si>
  <si>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</si>
  <si>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</si>
  <si>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</si>
  <si>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</si>
  <si>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</si>
  <si>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</si>
  <si>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</si>
  <si>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</si>
  <si>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</si>
  <si>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</si>
  <si>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</si>
  <si>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</si>
  <si>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</si>
  <si>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</si>
  <si>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</si>
  <si>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</si>
  <si>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</si>
  <si>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</si>
  <si>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</si>
  <si>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</si>
  <si>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</si>
  <si>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</si>
  <si>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</si>
  <si>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</si>
  <si>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</si>
  <si>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</si>
  <si>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</si>
  <si>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</si>
  <si>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</si>
  <si>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</si>
  <si>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</si>
  <si>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</si>
  <si>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</si>
  <si>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</si>
  <si>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</si>
  <si>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</si>
  <si>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</si>
  <si>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</si>
  <si>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</si>
  <si>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</si>
  <si>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</si>
  <si>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</si>
  <si>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</si>
  <si>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</si>
  <si>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</si>
  <si>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</si>
  <si>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</si>
  <si>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</si>
  <si>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</si>
  <si>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</si>
  <si>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</si>
  <si>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</si>
  <si>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</si>
  <si>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</si>
  <si>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</si>
  <si>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</si>
  <si>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</si>
  <si>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</si>
  <si>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</si>
  <si>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</si>
  <si>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</si>
  <si>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</si>
  <si>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</si>
  <si>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</si>
  <si>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</si>
  <si>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</si>
  <si>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</si>
  <si>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</si>
  <si>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</si>
  <si>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</si>
  <si>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</si>
  <si>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</si>
  <si>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</si>
  <si>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</si>
  <si>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</si>
  <si>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</si>
  <si>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</si>
  <si>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</si>
  <si>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</si>
  <si>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</si>
  <si>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</si>
  <si>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</si>
  <si>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</si>
  <si>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</si>
  <si>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</si>
  <si>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</si>
  <si>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</si>
  <si>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</si>
  <si>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</si>
  <si>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</si>
  <si>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</si>
  <si>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</si>
  <si>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</si>
  <si>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</si>
  <si>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</si>
  <si>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</si>
  <si>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</si>
  <si>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</si>
  <si>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</si>
  <si>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</si>
  <si>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</si>
  <si>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</si>
  <si>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</si>
  <si>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</si>
  <si>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</si>
  <si>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</si>
  <si>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</si>
  <si>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</si>
  <si>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</si>
  <si>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</si>
  <si>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</si>
  <si>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</si>
  <si>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</si>
  <si>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</si>
  <si>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</si>
  <si>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</si>
  <si>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</si>
  <si>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</si>
  <si>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</si>
  <si>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</si>
  <si>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</si>
  <si>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</si>
  <si>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</si>
  <si>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</si>
  <si>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</si>
  <si>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</si>
  <si>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</si>
  <si>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</si>
  <si>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</si>
  <si>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</si>
  <si>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</si>
  <si>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</si>
  <si>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</si>
  <si>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</si>
  <si>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</si>
  <si>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</si>
  <si>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</si>
  <si>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</si>
  <si>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</si>
  <si>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</si>
  <si>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</si>
  <si>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</si>
  <si>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</si>
  <si>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</si>
  <si>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</si>
  <si>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</si>
  <si>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</si>
  <si>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</si>
  <si>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</si>
  <si>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</si>
  <si>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</si>
  <si>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</si>
  <si>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</si>
  <si>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</si>
  <si>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</si>
  <si>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</si>
  <si>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</si>
  <si>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</si>
  <si>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</si>
  <si>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</si>
  <si>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</si>
  <si>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</si>
  <si>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</si>
  <si>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</si>
  <si>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</si>
  <si>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</si>
  <si>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</si>
  <si>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</si>
  <si>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</si>
  <si>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</si>
  <si>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</si>
  <si>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</si>
  <si>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</si>
  <si>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</si>
  <si>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</si>
  <si>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</si>
  <si>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</si>
  <si>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</si>
  <si>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</si>
  <si>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</si>
  <si>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</si>
  <si>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</si>
  <si>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</si>
  <si>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</si>
  <si>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</si>
  <si>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</si>
  <si>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</si>
  <si>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</si>
  <si>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</si>
  <si>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</si>
  <si>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</si>
  <si>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</si>
  <si>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</si>
  <si>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</si>
  <si>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</si>
  <si>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</si>
  <si>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</si>
  <si>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</si>
  <si>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</si>
  <si>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</si>
  <si>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</si>
  <si>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</si>
  <si>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Съставител: Александър Долев /п/</t>
  </si>
  <si>
    <t>Ръководител: Бисер Унтов /п/</t>
  </si>
  <si>
    <t>Александър Долев /п/</t>
  </si>
  <si>
    <t>Бисер Унтов /п/</t>
  </si>
  <si>
    <t>МЕБЕЛСИСТЕМ АД ПАЗАРДЖИК</t>
  </si>
  <si>
    <t xml:space="preserve">СЧЕТОВОДЕН  БАЛАНС </t>
  </si>
  <si>
    <t>01.01.2014 - 31.03.2014</t>
  </si>
  <si>
    <t>Дата на съставяне: 24.04.2014 г.</t>
  </si>
  <si>
    <t>Дата  на съставяне: 24.04.2014 г.</t>
  </si>
  <si>
    <t xml:space="preserve">                 Съставител: Александър Долев /п/      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</si>
</sst>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4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9"/>
      <name val="Times New Roman Cyr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7" borderId="2" applyNumberFormat="0" applyAlignment="0" applyProtection="0"/>
    <xf numFmtId="0" fontId="26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5" borderId="6" applyNumberFormat="0" applyAlignment="0" applyProtection="0"/>
    <xf numFmtId="0" fontId="32" fillId="15" borderId="2" applyNumberFormat="0" applyAlignment="0" applyProtection="0"/>
    <xf numFmtId="0" fontId="33" fillId="16" borderId="7" applyNumberFormat="0" applyAlignment="0" applyProtection="0"/>
    <xf numFmtId="0" fontId="34" fillId="17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632">
    <xf numFmtId="0" fontId="0" fillId="0" borderId="0" xfId="0" applyAlignment="1">
      <alignment/>
    </xf>
    <xf numFmtId="0" fontId="9" fillId="0" borderId="0" xfId="41" applyFont="1" applyBorder="1" applyAlignment="1" applyProtection="1">
      <alignment horizontal="left" vertical="top"/>
      <protection locked="0"/>
    </xf>
    <xf numFmtId="0" fontId="11" fillId="0" borderId="0" xfId="44" applyFont="1">
      <alignment/>
      <protection/>
    </xf>
    <xf numFmtId="0" fontId="10" fillId="0" borderId="0" xfId="44" applyFont="1" applyAlignment="1">
      <alignment/>
      <protection/>
    </xf>
    <xf numFmtId="0" fontId="10" fillId="0" borderId="0" xfId="42" applyFont="1" applyAlignment="1">
      <alignment wrapText="1"/>
      <protection/>
    </xf>
    <xf numFmtId="0" fontId="10" fillId="0" borderId="10" xfId="44" applyFont="1" applyBorder="1" applyAlignment="1">
      <alignment horizontal="center" vertical="center" wrapText="1"/>
      <protection/>
    </xf>
    <xf numFmtId="0" fontId="10" fillId="0" borderId="10" xfId="44" applyFont="1" applyBorder="1" applyAlignment="1">
      <alignment horizontal="centerContinuous" vertical="center" wrapText="1"/>
      <protection/>
    </xf>
    <xf numFmtId="0" fontId="10" fillId="0" borderId="0" xfId="44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Fill="1" applyBorder="1" applyAlignment="1">
      <alignment horizontal="center" vertical="center" wrapText="1"/>
      <protection/>
    </xf>
    <xf numFmtId="0" fontId="10" fillId="0" borderId="10" xfId="44" applyFont="1" applyBorder="1" applyAlignment="1">
      <alignment vertical="center" wrapText="1"/>
      <protection/>
    </xf>
    <xf numFmtId="0" fontId="11" fillId="0" borderId="0" xfId="44" applyFont="1" applyBorder="1">
      <alignment/>
      <protection/>
    </xf>
    <xf numFmtId="0" fontId="11" fillId="0" borderId="10" xfId="44" applyFont="1" applyBorder="1" applyAlignment="1">
      <alignment vertical="center" wrapText="1"/>
      <protection/>
    </xf>
    <xf numFmtId="0" fontId="11" fillId="0" borderId="10" xfId="44" applyFont="1" applyBorder="1" applyAlignment="1">
      <alignment wrapText="1"/>
      <protection/>
    </xf>
    <xf numFmtId="3" fontId="11" fillId="0" borderId="0" xfId="44" applyNumberFormat="1" applyFont="1" applyBorder="1" applyAlignment="1" applyProtection="1">
      <alignment vertical="center"/>
      <protection locked="0"/>
    </xf>
    <xf numFmtId="0" fontId="10" fillId="0" borderId="0" xfId="44" applyFont="1" applyBorder="1" applyProtection="1">
      <alignment/>
      <protection locked="0"/>
    </xf>
    <xf numFmtId="49" fontId="10" fillId="0" borderId="11" xfId="44" applyNumberFormat="1" applyFont="1" applyBorder="1" applyAlignment="1">
      <alignment horizontal="center" vertical="center" wrapText="1"/>
      <protection/>
    </xf>
    <xf numFmtId="49" fontId="10" fillId="0" borderId="10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wrapText="1"/>
      <protection/>
    </xf>
    <xf numFmtId="49" fontId="10" fillId="0" borderId="0" xfId="44" applyNumberFormat="1" applyFont="1" applyBorder="1" applyAlignment="1" applyProtection="1">
      <alignment horizontal="center" wrapText="1"/>
      <protection locked="0"/>
    </xf>
    <xf numFmtId="49" fontId="11" fillId="15" borderId="10" xfId="44" applyNumberFormat="1" applyFont="1" applyFill="1" applyBorder="1" applyAlignment="1">
      <alignment horizontal="center" vertical="center" wrapText="1"/>
      <protection/>
    </xf>
    <xf numFmtId="49" fontId="10" fillId="0" borderId="12" xfId="44" applyNumberFormat="1" applyFont="1" applyBorder="1" applyAlignment="1">
      <alignment horizontal="center" vertical="center" wrapText="1"/>
      <protection/>
    </xf>
    <xf numFmtId="0" fontId="11" fillId="0" borderId="0" xfId="40" applyFont="1">
      <alignment/>
      <protection/>
    </xf>
    <xf numFmtId="0" fontId="11" fillId="0" borderId="0" xfId="39" applyFont="1" applyAlignment="1">
      <alignment horizontal="center"/>
      <protection/>
    </xf>
    <xf numFmtId="49" fontId="4" fillId="0" borderId="0" xfId="38" applyNumberFormat="1" applyFont="1" applyAlignment="1">
      <alignment horizontal="center" vertical="center" wrapText="1"/>
      <protection/>
    </xf>
    <xf numFmtId="0" fontId="4" fillId="0" borderId="0" xfId="38" applyNumberFormat="1" applyFont="1" applyAlignment="1">
      <alignment horizontal="center" vertical="center" wrapText="1"/>
      <protection/>
    </xf>
    <xf numFmtId="0" fontId="4" fillId="0" borderId="0" xfId="39" applyFont="1" applyAlignment="1">
      <alignment vertical="justify"/>
      <protection/>
    </xf>
    <xf numFmtId="0" fontId="4" fillId="0" borderId="0" xfId="39" applyFont="1" applyBorder="1" applyAlignment="1">
      <alignment vertical="justify"/>
      <protection/>
    </xf>
    <xf numFmtId="49" fontId="4" fillId="0" borderId="0" xfId="39" applyNumberFormat="1" applyFont="1" applyBorder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0" fontId="4" fillId="0" borderId="0" xfId="39" applyFont="1" applyBorder="1" applyAlignment="1">
      <alignment horizontal="right" vertical="justify"/>
      <protection/>
    </xf>
    <xf numFmtId="0" fontId="4" fillId="0" borderId="10" xfId="38" applyFont="1" applyBorder="1" applyAlignment="1">
      <alignment vertical="center" wrapText="1"/>
      <protection/>
    </xf>
    <xf numFmtId="49" fontId="4" fillId="0" borderId="10" xfId="38" applyNumberFormat="1" applyFont="1" applyBorder="1" applyAlignment="1">
      <alignment horizontal="center" vertical="center" wrapText="1"/>
      <protection/>
    </xf>
    <xf numFmtId="0" fontId="4" fillId="0" borderId="10" xfId="38" applyFont="1" applyBorder="1" applyAlignment="1">
      <alignment horizontal="center" vertical="center" wrapText="1"/>
      <protection/>
    </xf>
    <xf numFmtId="0" fontId="4" fillId="0" borderId="10" xfId="38" applyFont="1" applyBorder="1" applyAlignment="1">
      <alignment horizontal="left" vertical="center" wrapText="1"/>
      <protection/>
    </xf>
    <xf numFmtId="49" fontId="4" fillId="0" borderId="10" xfId="38" applyNumberFormat="1" applyFont="1" applyBorder="1" applyAlignment="1">
      <alignment horizontal="left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11" fillId="0" borderId="10" xfId="38" applyNumberFormat="1" applyFont="1" applyBorder="1" applyAlignment="1">
      <alignment horizontal="center" vertical="center" wrapText="1"/>
      <protection/>
    </xf>
    <xf numFmtId="0" fontId="6" fillId="0" borderId="10" xfId="38" applyFont="1" applyBorder="1" applyAlignment="1">
      <alignment horizontal="righ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49" fontId="16" fillId="0" borderId="10" xfId="38" applyNumberFormat="1" applyFont="1" applyBorder="1" applyAlignment="1">
      <alignment horizontal="center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0" fontId="4" fillId="0" borderId="0" xfId="38" applyFont="1" applyBorder="1" applyAlignment="1">
      <alignment horizontal="left" vertical="center" wrapText="1"/>
      <protection/>
    </xf>
    <xf numFmtId="49" fontId="4" fillId="0" borderId="0" xfId="38" applyNumberFormat="1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4" borderId="10" xfId="43" applyNumberFormat="1" applyFont="1" applyFill="1" applyBorder="1" applyAlignment="1" applyProtection="1">
      <alignment vertical="center"/>
      <protection locked="0"/>
    </xf>
    <xf numFmtId="1" fontId="11" fillId="7" borderId="10" xfId="43" applyNumberFormat="1" applyFont="1" applyFill="1" applyBorder="1" applyAlignment="1" applyProtection="1">
      <alignment vertical="center"/>
      <protection locked="0"/>
    </xf>
    <xf numFmtId="1" fontId="11" fillId="18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1" fillId="0" borderId="10" xfId="43" applyNumberFormat="1" applyFont="1" applyFill="1" applyBorder="1" applyAlignment="1" applyProtection="1">
      <alignment vertical="center"/>
      <protection/>
    </xf>
    <xf numFmtId="1" fontId="10" fillId="14" borderId="10" xfId="43" applyNumberFormat="1" applyFont="1" applyFill="1" applyBorder="1" applyAlignment="1" applyProtection="1">
      <alignment vertical="center"/>
      <protection locked="0"/>
    </xf>
    <xf numFmtId="3" fontId="10" fillId="0" borderId="10" xfId="43" applyNumberFormat="1" applyFont="1" applyBorder="1" applyAlignment="1" applyProtection="1">
      <alignment vertical="center"/>
      <protection/>
    </xf>
    <xf numFmtId="3" fontId="11" fillId="0" borderId="10" xfId="43" applyNumberFormat="1" applyFont="1" applyBorder="1" applyProtection="1">
      <alignment/>
      <protection/>
    </xf>
    <xf numFmtId="1" fontId="11" fillId="7" borderId="10" xfId="42" applyNumberFormat="1" applyFont="1" applyFill="1" applyBorder="1" applyAlignment="1" applyProtection="1">
      <alignment wrapText="1"/>
      <protection locked="0"/>
    </xf>
    <xf numFmtId="3" fontId="11" fillId="0" borderId="10" xfId="42" applyNumberFormat="1" applyFont="1" applyFill="1" applyBorder="1" applyAlignment="1" applyProtection="1">
      <alignment wrapText="1"/>
      <protection/>
    </xf>
    <xf numFmtId="1" fontId="11" fillId="18" borderId="10" xfId="42" applyNumberFormat="1" applyFont="1" applyFill="1" applyBorder="1" applyAlignment="1" applyProtection="1">
      <alignment wrapText="1"/>
      <protection locked="0"/>
    </xf>
    <xf numFmtId="49" fontId="11" fillId="0" borderId="10" xfId="44" applyNumberFormat="1" applyFont="1" applyBorder="1" applyAlignment="1" applyProtection="1">
      <alignment horizontal="center" vertical="center" wrapText="1"/>
      <protection/>
    </xf>
    <xf numFmtId="3" fontId="11" fillId="0" borderId="10" xfId="44" applyNumberFormat="1" applyFont="1" applyFill="1" applyBorder="1" applyAlignment="1" applyProtection="1">
      <alignment vertical="center"/>
      <protection/>
    </xf>
    <xf numFmtId="3" fontId="11" fillId="0" borderId="10" xfId="44" applyNumberFormat="1" applyFont="1" applyBorder="1" applyAlignment="1" applyProtection="1">
      <alignment vertical="center"/>
      <protection/>
    </xf>
    <xf numFmtId="1" fontId="11" fillId="7" borderId="10" xfId="44" applyNumberFormat="1" applyFont="1" applyFill="1" applyBorder="1" applyAlignment="1" applyProtection="1">
      <alignment vertical="center"/>
      <protection locked="0"/>
    </xf>
    <xf numFmtId="3" fontId="11" fillId="0" borderId="13" xfId="44" applyNumberFormat="1" applyFont="1" applyBorder="1" applyAlignment="1" applyProtection="1">
      <alignment vertical="center"/>
      <protection/>
    </xf>
    <xf numFmtId="3" fontId="11" fillId="0" borderId="11" xfId="44" applyNumberFormat="1" applyFont="1" applyBorder="1" applyAlignment="1" applyProtection="1">
      <alignment vertical="center"/>
      <protection/>
    </xf>
    <xf numFmtId="1" fontId="12" fillId="14" borderId="10" xfId="39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9" applyNumberFormat="1" applyFont="1" applyBorder="1" applyAlignment="1" applyProtection="1">
      <alignment horizontal="center" vertical="center" wrapText="1"/>
      <protection/>
    </xf>
    <xf numFmtId="1" fontId="11" fillId="14" borderId="10" xfId="39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39" applyFont="1" applyBorder="1" applyAlignment="1" applyProtection="1">
      <alignment horizontal="center" vertical="center" wrapText="1"/>
      <protection/>
    </xf>
    <xf numFmtId="0" fontId="11" fillId="0" borderId="13" xfId="39" applyFont="1" applyFill="1" applyBorder="1" applyAlignment="1" applyProtection="1">
      <alignment horizontal="center" vertical="center" wrapText="1"/>
      <protection/>
    </xf>
    <xf numFmtId="1" fontId="11" fillId="15" borderId="14" xfId="39" applyNumberFormat="1" applyFont="1" applyFill="1" applyBorder="1" applyAlignment="1" applyProtection="1">
      <alignment horizontal="left" vertical="center" wrapText="1"/>
      <protection/>
    </xf>
    <xf numFmtId="1" fontId="11" fillId="15" borderId="14" xfId="39" applyNumberFormat="1" applyFont="1" applyFill="1" applyBorder="1" applyAlignment="1" applyProtection="1">
      <alignment horizontal="center" vertical="center" wrapText="1"/>
      <protection/>
    </xf>
    <xf numFmtId="0" fontId="11" fillId="0" borderId="11" xfId="39" applyFont="1" applyBorder="1" applyAlignment="1" applyProtection="1">
      <alignment horizontal="center" vertical="center" wrapText="1"/>
      <protection/>
    </xf>
    <xf numFmtId="0" fontId="11" fillId="0" borderId="11" xfId="39" applyFont="1" applyFill="1" applyBorder="1" applyAlignment="1" applyProtection="1">
      <alignment horizontal="center" vertical="center" wrapText="1"/>
      <protection/>
    </xf>
    <xf numFmtId="1" fontId="11" fillId="14" borderId="10" xfId="3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9" applyFont="1" applyBorder="1" applyAlignment="1" applyProtection="1">
      <alignment horizontal="center" vertical="center" wrapText="1"/>
      <protection/>
    </xf>
    <xf numFmtId="0" fontId="11" fillId="0" borderId="10" xfId="39" applyFont="1" applyFill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1" fontId="11" fillId="0" borderId="0" xfId="37" applyNumberFormat="1" applyFont="1" applyBorder="1" applyAlignment="1" applyProtection="1">
      <alignment horizontal="left" vertical="center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49" fontId="10" fillId="0" borderId="15" xfId="37" applyNumberFormat="1" applyFont="1" applyBorder="1" applyAlignment="1" applyProtection="1">
      <alignment horizontal="center" vertical="center" wrapText="1"/>
      <protection/>
    </xf>
    <xf numFmtId="0" fontId="10" fillId="0" borderId="13" xfId="37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0" fillId="0" borderId="10" xfId="37" applyNumberFormat="1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righ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Fill="1" applyBorder="1" applyAlignment="1" applyProtection="1">
      <alignment vertical="center" wrapText="1"/>
      <protection/>
    </xf>
    <xf numFmtId="49" fontId="11" fillId="0" borderId="10" xfId="37" applyNumberFormat="1" applyFont="1" applyFill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center" wrapText="1"/>
      <protection/>
    </xf>
    <xf numFmtId="49" fontId="10" fillId="0" borderId="0" xfId="37" applyNumberFormat="1" applyFont="1" applyBorder="1" applyAlignment="1" applyProtection="1">
      <alignment horizontal="right" vertical="center" wrapText="1"/>
      <protection/>
    </xf>
    <xf numFmtId="1" fontId="11" fillId="1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6" applyFont="1" applyAlignment="1">
      <alignment/>
      <protection/>
    </xf>
    <xf numFmtId="0" fontId="10" fillId="0" borderId="0" xfId="40" applyFont="1">
      <alignment/>
      <protection/>
    </xf>
    <xf numFmtId="0" fontId="11" fillId="0" borderId="0" xfId="40" applyFont="1" applyBorder="1">
      <alignment/>
      <protection/>
    </xf>
    <xf numFmtId="49" fontId="11" fillId="0" borderId="0" xfId="40" applyNumberFormat="1" applyFont="1">
      <alignment/>
      <protection/>
    </xf>
    <xf numFmtId="0" fontId="11" fillId="0" borderId="10" xfId="36" applyFont="1" applyBorder="1" applyAlignment="1" applyProtection="1">
      <alignment horizontal="right" vertical="center" wrapText="1"/>
      <protection/>
    </xf>
    <xf numFmtId="1" fontId="11" fillId="0" borderId="10" xfId="36" applyNumberFormat="1" applyFont="1" applyBorder="1" applyAlignment="1" applyProtection="1">
      <alignment horizontal="right" vertical="center" wrapText="1"/>
      <protection/>
    </xf>
    <xf numFmtId="0" fontId="11" fillId="0" borderId="10" xfId="36" applyFont="1" applyFill="1" applyBorder="1" applyAlignment="1" applyProtection="1">
      <alignment horizontal="right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1" fontId="11" fillId="14" borderId="10" xfId="36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36" applyNumberFormat="1" applyFont="1" applyFill="1" applyBorder="1" applyAlignment="1" applyProtection="1">
      <alignment horizontal="right" vertical="center" wrapText="1"/>
      <protection locked="0"/>
    </xf>
    <xf numFmtId="1" fontId="11" fillId="14" borderId="10" xfId="36" applyNumberFormat="1" applyFont="1" applyFill="1" applyBorder="1" applyAlignment="1" applyProtection="1">
      <alignment horizontal="right"/>
      <protection locked="0"/>
    </xf>
    <xf numFmtId="1" fontId="11" fillId="18" borderId="10" xfId="36" applyNumberFormat="1" applyFont="1" applyFill="1" applyBorder="1" applyAlignment="1" applyProtection="1">
      <alignment horizontal="right"/>
      <protection locked="0"/>
    </xf>
    <xf numFmtId="1" fontId="11" fillId="0" borderId="10" xfId="36" applyNumberFormat="1" applyFont="1" applyBorder="1" applyAlignment="1" applyProtection="1">
      <alignment horizontal="right"/>
      <protection/>
    </xf>
    <xf numFmtId="1" fontId="11" fillId="0" borderId="0" xfId="36" applyNumberFormat="1" applyFont="1" applyBorder="1" applyAlignment="1" applyProtection="1">
      <alignment horizontal="left" vertical="center" wrapText="1"/>
      <protection/>
    </xf>
    <xf numFmtId="1" fontId="11" fillId="0" borderId="0" xfId="36" applyNumberFormat="1" applyFont="1" applyBorder="1" applyProtection="1">
      <alignment/>
      <protection/>
    </xf>
    <xf numFmtId="0" fontId="10" fillId="0" borderId="10" xfId="36" applyFont="1" applyBorder="1" applyAlignment="1" applyProtection="1">
      <alignment horizontal="center" vertical="center" wrapText="1"/>
      <protection/>
    </xf>
    <xf numFmtId="0" fontId="10" fillId="0" borderId="0" xfId="40" applyFont="1" applyAlignment="1" applyProtection="1">
      <alignment horizontal="center"/>
      <protection/>
    </xf>
    <xf numFmtId="0" fontId="10" fillId="0" borderId="10" xfId="36" applyFont="1" applyBorder="1" applyAlignment="1" applyProtection="1">
      <alignment horizontal="center"/>
      <protection/>
    </xf>
    <xf numFmtId="1" fontId="11" fillId="0" borderId="10" xfId="36" applyNumberFormat="1" applyFont="1" applyBorder="1" applyAlignment="1" applyProtection="1">
      <alignment horizontal="center" vertical="center" wrapText="1"/>
      <protection/>
    </xf>
    <xf numFmtId="1" fontId="11" fillId="0" borderId="10" xfId="36" applyNumberFormat="1" applyFont="1" applyFill="1" applyBorder="1" applyAlignment="1" applyProtection="1">
      <alignment horizontal="right" vertical="center" wrapText="1"/>
      <protection/>
    </xf>
    <xf numFmtId="1" fontId="11" fillId="0" borderId="10" xfId="36" applyNumberFormat="1" applyFont="1" applyFill="1" applyBorder="1" applyAlignment="1" applyProtection="1">
      <alignment horizontal="center" vertical="center" wrapText="1"/>
      <protection/>
    </xf>
    <xf numFmtId="0" fontId="11" fillId="0" borderId="10" xfId="36" applyFont="1" applyFill="1" applyBorder="1" applyAlignment="1" applyProtection="1">
      <alignment horizontal="center" vertical="center" wrapText="1"/>
      <protection/>
    </xf>
    <xf numFmtId="0" fontId="10" fillId="0" borderId="0" xfId="36" applyFont="1" applyBorder="1" applyProtection="1">
      <alignment/>
      <protection/>
    </xf>
    <xf numFmtId="0" fontId="10" fillId="0" borderId="0" xfId="40" applyFont="1" applyProtection="1">
      <alignment/>
      <protection/>
    </xf>
    <xf numFmtId="0" fontId="10" fillId="0" borderId="10" xfId="36" applyFont="1" applyBorder="1" applyProtection="1">
      <alignment/>
      <protection/>
    </xf>
    <xf numFmtId="1" fontId="11" fillId="0" borderId="10" xfId="36" applyNumberFormat="1" applyFont="1" applyFill="1" applyBorder="1" applyAlignment="1" applyProtection="1">
      <alignment horizontal="right"/>
      <protection/>
    </xf>
    <xf numFmtId="1" fontId="10" fillId="14" borderId="16" xfId="43" applyNumberFormat="1" applyFont="1" applyFill="1" applyBorder="1" applyAlignment="1" applyProtection="1">
      <alignment vertical="center"/>
      <protection locked="0"/>
    </xf>
    <xf numFmtId="0" fontId="10" fillId="0" borderId="10" xfId="43" applyFont="1" applyBorder="1" applyAlignment="1" applyProtection="1">
      <alignment vertical="center" wrapText="1"/>
      <protection/>
    </xf>
    <xf numFmtId="0" fontId="10" fillId="0" borderId="10" xfId="43" applyFont="1" applyBorder="1" applyAlignment="1" applyProtection="1">
      <alignment horizontal="left" vertical="center" wrapText="1"/>
      <protection/>
    </xf>
    <xf numFmtId="49" fontId="10" fillId="0" borderId="10" xfId="43" applyNumberFormat="1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wrapText="1"/>
      <protection/>
    </xf>
    <xf numFmtId="0" fontId="11" fillId="0" borderId="0" xfId="42" applyFont="1" applyAlignment="1" applyProtection="1">
      <alignment wrapText="1"/>
      <protection/>
    </xf>
    <xf numFmtId="1" fontId="11" fillId="14" borderId="10" xfId="42" applyNumberFormat="1" applyFont="1" applyFill="1" applyBorder="1" applyAlignment="1" applyProtection="1">
      <alignment wrapText="1"/>
      <protection locked="0"/>
    </xf>
    <xf numFmtId="1" fontId="11" fillId="0" borderId="0" xfId="42" applyNumberFormat="1" applyFont="1" applyAlignment="1" applyProtection="1">
      <alignment wrapText="1"/>
      <protection/>
    </xf>
    <xf numFmtId="0" fontId="11" fillId="0" borderId="0" xfId="44" applyFont="1" applyBorder="1" applyProtection="1">
      <alignment/>
      <protection/>
    </xf>
    <xf numFmtId="0" fontId="10" fillId="0" borderId="0" xfId="44" applyFont="1" applyBorder="1" applyAlignment="1">
      <alignment horizontal="centerContinuous" vertical="center" wrapText="1"/>
      <protection/>
    </xf>
    <xf numFmtId="0" fontId="10" fillId="0" borderId="0" xfId="44" applyFont="1" applyBorder="1" applyAlignment="1" applyProtection="1">
      <alignment horizontal="left" vertical="center" wrapText="1"/>
      <protection/>
    </xf>
    <xf numFmtId="0" fontId="11" fillId="0" borderId="0" xfId="36" applyFont="1" applyAlignment="1">
      <alignment horizontal="centerContinuous" vertical="center" wrapText="1"/>
      <protection/>
    </xf>
    <xf numFmtId="0" fontId="10" fillId="0" borderId="10" xfId="36" applyFont="1" applyBorder="1" applyAlignment="1" applyProtection="1">
      <alignment horizontal="centerContinuous" vertical="center" wrapText="1"/>
      <protection/>
    </xf>
    <xf numFmtId="1" fontId="11" fillId="0" borderId="0" xfId="39" applyNumberFormat="1" applyFont="1" applyBorder="1" applyAlignment="1">
      <alignment vertical="justify" wrapText="1"/>
      <protection/>
    </xf>
    <xf numFmtId="0" fontId="10" fillId="0" borderId="12" xfId="37" applyFont="1" applyBorder="1" applyAlignment="1" applyProtection="1">
      <alignment horizontal="centerContinuous" vertical="center" wrapText="1"/>
      <protection/>
    </xf>
    <xf numFmtId="0" fontId="10" fillId="0" borderId="14" xfId="37" applyFont="1" applyBorder="1" applyAlignment="1" applyProtection="1">
      <alignment horizontal="centerContinuous" vertical="center" wrapText="1"/>
      <protection/>
    </xf>
    <xf numFmtId="0" fontId="10" fillId="0" borderId="16" xfId="37" applyFont="1" applyBorder="1" applyAlignment="1" applyProtection="1">
      <alignment horizontal="centerContinuous" vertical="center" wrapText="1"/>
      <protection/>
    </xf>
    <xf numFmtId="0" fontId="10" fillId="0" borderId="10" xfId="37" applyFont="1" applyBorder="1" applyAlignment="1" applyProtection="1">
      <alignment horizontal="centerContinuous" vertical="center" wrapText="1"/>
      <protection/>
    </xf>
    <xf numFmtId="44" fontId="10" fillId="0" borderId="10" xfId="52" applyFont="1" applyBorder="1" applyAlignment="1" applyProtection="1">
      <alignment horizontal="centerContinuous" vertical="center" wrapText="1"/>
      <protection/>
    </xf>
    <xf numFmtId="49" fontId="4" fillId="0" borderId="0" xfId="38" applyNumberFormat="1" applyFont="1" applyAlignment="1">
      <alignment horizontal="centerContinuous" vertical="center" wrapText="1"/>
      <protection/>
    </xf>
    <xf numFmtId="0" fontId="9" fillId="0" borderId="0" xfId="41" applyFont="1" applyAlignment="1">
      <alignment horizontal="left" vertical="top" wrapText="1"/>
      <protection/>
    </xf>
    <xf numFmtId="0" fontId="9" fillId="0" borderId="0" xfId="41" applyFont="1" applyAlignment="1">
      <alignment vertical="top" wrapText="1"/>
      <protection/>
    </xf>
    <xf numFmtId="0" fontId="9" fillId="0" borderId="0" xfId="41" applyFont="1" applyAlignment="1">
      <alignment vertical="top"/>
      <protection/>
    </xf>
    <xf numFmtId="0" fontId="5" fillId="0" borderId="0" xfId="41" applyFont="1" applyAlignment="1">
      <alignment vertical="top"/>
      <protection/>
    </xf>
    <xf numFmtId="0" fontId="7" fillId="0" borderId="0" xfId="41" applyFont="1" applyBorder="1" applyAlignment="1" applyProtection="1">
      <alignment vertical="top" wrapText="1"/>
      <protection locked="0"/>
    </xf>
    <xf numFmtId="1" fontId="9" fillId="14" borderId="12" xfId="41" applyNumberFormat="1" applyFont="1" applyFill="1" applyBorder="1" applyAlignment="1" applyProtection="1">
      <alignment vertical="top" wrapText="1"/>
      <protection locked="0"/>
    </xf>
    <xf numFmtId="1" fontId="9" fillId="14" borderId="17" xfId="41" applyNumberFormat="1" applyFont="1" applyFill="1" applyBorder="1" applyAlignment="1" applyProtection="1">
      <alignment vertical="top" wrapText="1"/>
      <protection locked="0"/>
    </xf>
    <xf numFmtId="1" fontId="9" fillId="18" borderId="17" xfId="41" applyNumberFormat="1" applyFont="1" applyFill="1" applyBorder="1" applyAlignment="1" applyProtection="1">
      <alignment vertical="top" wrapText="1"/>
      <protection locked="0"/>
    </xf>
    <xf numFmtId="1" fontId="9" fillId="0" borderId="17" xfId="41" applyNumberFormat="1" applyFont="1" applyBorder="1" applyAlignment="1" applyProtection="1">
      <alignment vertical="top" wrapText="1"/>
      <protection/>
    </xf>
    <xf numFmtId="1" fontId="9" fillId="0" borderId="12" xfId="41" applyNumberFormat="1" applyFont="1" applyBorder="1" applyAlignment="1" applyProtection="1">
      <alignment vertical="top" wrapText="1"/>
      <protection/>
    </xf>
    <xf numFmtId="1" fontId="9" fillId="0" borderId="17" xfId="41" applyNumberFormat="1" applyFont="1" applyFill="1" applyBorder="1" applyAlignment="1" applyProtection="1">
      <alignment vertical="top" wrapText="1"/>
      <protection/>
    </xf>
    <xf numFmtId="1" fontId="5" fillId="0" borderId="0" xfId="41" applyNumberFormat="1" applyFont="1" applyAlignment="1">
      <alignment vertical="top"/>
      <protection/>
    </xf>
    <xf numFmtId="1" fontId="9" fillId="7" borderId="17" xfId="41" applyNumberFormat="1" applyFont="1" applyFill="1" applyBorder="1" applyAlignment="1" applyProtection="1">
      <alignment vertical="top" wrapText="1"/>
      <protection locked="0"/>
    </xf>
    <xf numFmtId="1" fontId="9" fillId="0" borderId="18" xfId="41" applyNumberFormat="1" applyFont="1" applyBorder="1" applyAlignment="1" applyProtection="1">
      <alignment vertical="top" wrapText="1"/>
      <protection/>
    </xf>
    <xf numFmtId="1" fontId="9" fillId="18" borderId="19" xfId="41" applyNumberFormat="1" applyFont="1" applyFill="1" applyBorder="1" applyAlignment="1" applyProtection="1">
      <alignment vertical="top" wrapText="1"/>
      <protection locked="0"/>
    </xf>
    <xf numFmtId="1" fontId="9" fillId="0" borderId="20" xfId="41" applyNumberFormat="1" applyFont="1" applyBorder="1" applyAlignment="1" applyProtection="1">
      <alignment vertical="top" wrapText="1"/>
      <protection/>
    </xf>
    <xf numFmtId="1" fontId="7" fillId="0" borderId="17" xfId="41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41" applyNumberFormat="1" applyFont="1" applyBorder="1" applyAlignment="1" applyProtection="1">
      <alignment vertical="top" wrapText="1"/>
      <protection/>
    </xf>
    <xf numFmtId="1" fontId="9" fillId="0" borderId="22" xfId="41" applyNumberFormat="1" applyFont="1" applyBorder="1" applyAlignment="1" applyProtection="1">
      <alignment vertical="top" wrapText="1"/>
      <protection/>
    </xf>
    <xf numFmtId="0" fontId="7" fillId="0" borderId="0" xfId="41" applyFont="1" applyBorder="1" applyAlignment="1">
      <alignment vertical="top" wrapText="1"/>
      <protection/>
    </xf>
    <xf numFmtId="49" fontId="7" fillId="0" borderId="0" xfId="41" applyNumberFormat="1" applyFont="1" applyBorder="1" applyAlignment="1">
      <alignment vertical="top" wrapText="1"/>
      <protection/>
    </xf>
    <xf numFmtId="1" fontId="9" fillId="0" borderId="0" xfId="41" applyNumberFormat="1" applyFont="1" applyBorder="1" applyAlignment="1">
      <alignment vertical="top" wrapText="1"/>
      <protection/>
    </xf>
    <xf numFmtId="0" fontId="5" fillId="0" borderId="0" xfId="41" applyFont="1" applyAlignment="1" applyProtection="1">
      <alignment vertical="top" wrapText="1"/>
      <protection locked="0"/>
    </xf>
    <xf numFmtId="0" fontId="9" fillId="0" borderId="0" xfId="41" applyFont="1" applyAlignment="1" applyProtection="1">
      <alignment horizontal="left" vertical="top" wrapText="1"/>
      <protection locked="0"/>
    </xf>
    <xf numFmtId="0" fontId="9" fillId="0" borderId="0" xfId="41" applyFont="1" applyAlignment="1" applyProtection="1">
      <alignment vertical="top" wrapText="1"/>
      <protection locked="0"/>
    </xf>
    <xf numFmtId="0" fontId="9" fillId="0" borderId="0" xfId="41" applyFont="1" applyAlignment="1" applyProtection="1">
      <alignment vertical="top"/>
      <protection locked="0"/>
    </xf>
    <xf numFmtId="0" fontId="5" fillId="0" borderId="0" xfId="41" applyFont="1" applyBorder="1" applyAlignment="1" applyProtection="1">
      <alignment vertical="top" wrapText="1"/>
      <protection locked="0"/>
    </xf>
    <xf numFmtId="0" fontId="5" fillId="0" borderId="0" xfId="41" applyFont="1" applyAlignment="1" applyProtection="1">
      <alignment horizontal="left" vertical="top" wrapText="1"/>
      <protection locked="0"/>
    </xf>
    <xf numFmtId="0" fontId="5" fillId="0" borderId="0" xfId="41" applyFont="1" applyAlignment="1" applyProtection="1">
      <alignment vertical="top"/>
      <protection locked="0"/>
    </xf>
    <xf numFmtId="1" fontId="5" fillId="0" borderId="0" xfId="41" applyNumberFormat="1" applyFont="1" applyAlignment="1" applyProtection="1">
      <alignment vertical="top" wrapText="1"/>
      <protection locked="0"/>
    </xf>
    <xf numFmtId="0" fontId="10" fillId="0" borderId="13" xfId="44" applyFont="1" applyBorder="1" applyAlignment="1">
      <alignment horizontal="centerContinuous" vertical="center" wrapText="1"/>
      <protection/>
    </xf>
    <xf numFmtId="0" fontId="10" fillId="0" borderId="15" xfId="44" applyFont="1" applyBorder="1" applyAlignment="1">
      <alignment horizontal="centerContinuous" vertical="center" wrapText="1"/>
      <protection/>
    </xf>
    <xf numFmtId="0" fontId="10" fillId="0" borderId="11" xfId="44" applyFont="1" applyBorder="1" applyAlignment="1">
      <alignment horizontal="centerContinuous" vertical="center" wrapText="1"/>
      <protection/>
    </xf>
    <xf numFmtId="0" fontId="10" fillId="15" borderId="13" xfId="44" applyFont="1" applyFill="1" applyBorder="1" applyAlignment="1">
      <alignment horizontal="centerContinuous" vertical="center" wrapText="1"/>
      <protection/>
    </xf>
    <xf numFmtId="0" fontId="10" fillId="15" borderId="11" xfId="44" applyFont="1" applyFill="1" applyBorder="1" applyAlignment="1">
      <alignment horizontal="centerContinuous" vertical="center" wrapText="1"/>
      <protection/>
    </xf>
    <xf numFmtId="1" fontId="11" fillId="15" borderId="12" xfId="44" applyNumberFormat="1" applyFont="1" applyFill="1" applyBorder="1" applyAlignment="1" applyProtection="1">
      <alignment vertical="center"/>
      <protection locked="0"/>
    </xf>
    <xf numFmtId="1" fontId="11" fillId="15" borderId="14" xfId="44" applyNumberFormat="1" applyFont="1" applyFill="1" applyBorder="1" applyAlignment="1" applyProtection="1">
      <alignment vertical="center"/>
      <protection locked="0"/>
    </xf>
    <xf numFmtId="1" fontId="11" fillId="15" borderId="16" xfId="44" applyNumberFormat="1" applyFont="1" applyFill="1" applyBorder="1" applyAlignment="1" applyProtection="1">
      <alignment vertical="center"/>
      <protection locked="0"/>
    </xf>
    <xf numFmtId="1" fontId="11" fillId="14" borderId="10" xfId="44" applyNumberFormat="1" applyFont="1" applyFill="1" applyBorder="1" applyAlignment="1" applyProtection="1">
      <alignment vertical="center"/>
      <protection locked="0"/>
    </xf>
    <xf numFmtId="0" fontId="10" fillId="0" borderId="13" xfId="44" applyFont="1" applyBorder="1" applyAlignment="1">
      <alignment horizontal="left" vertical="center" wrapText="1"/>
      <protection/>
    </xf>
    <xf numFmtId="1" fontId="12" fillId="14" borderId="10" xfId="39" applyNumberFormat="1" applyFont="1" applyFill="1" applyBorder="1" applyAlignment="1" applyProtection="1">
      <alignment vertical="center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1" fillId="14" borderId="10" xfId="39" applyNumberFormat="1" applyFont="1" applyFill="1" applyBorder="1" applyAlignment="1" applyProtection="1">
      <alignment vertical="center" wrapText="1"/>
      <protection locked="0"/>
    </xf>
    <xf numFmtId="0" fontId="12" fillId="0" borderId="13" xfId="39" applyFont="1" applyBorder="1" applyAlignment="1" applyProtection="1">
      <alignment vertical="center" wrapText="1"/>
      <protection/>
    </xf>
    <xf numFmtId="1" fontId="11" fillId="15" borderId="14" xfId="39" applyNumberFormat="1" applyFont="1" applyFill="1" applyBorder="1" applyAlignment="1" applyProtection="1">
      <alignment vertical="center" wrapText="1"/>
      <protection/>
    </xf>
    <xf numFmtId="0" fontId="11" fillId="0" borderId="11" xfId="39" applyFont="1" applyBorder="1" applyAlignment="1" applyProtection="1">
      <alignment vertical="center" wrapText="1"/>
      <protection/>
    </xf>
    <xf numFmtId="0" fontId="11" fillId="0" borderId="10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1" fontId="11" fillId="18" borderId="10" xfId="37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37" applyNumberFormat="1" applyFont="1" applyAlignment="1" applyProtection="1">
      <alignment horizontal="centerContinuous" vertical="center" wrapText="1"/>
      <protection/>
    </xf>
    <xf numFmtId="1" fontId="11" fillId="0" borderId="12" xfId="44" applyNumberFormat="1" applyFont="1" applyFill="1" applyBorder="1" applyAlignment="1" applyProtection="1">
      <alignment vertical="center"/>
      <protection locked="0"/>
    </xf>
    <xf numFmtId="3" fontId="11" fillId="0" borderId="0" xfId="44" applyNumberFormat="1" applyFont="1" applyBorder="1" applyProtection="1">
      <alignment/>
      <protection/>
    </xf>
    <xf numFmtId="0" fontId="10" fillId="0" borderId="12" xfId="44" applyFont="1" applyBorder="1" applyAlignment="1">
      <alignment horizontal="centerContinuous" vertical="center" wrapText="1"/>
      <protection/>
    </xf>
    <xf numFmtId="0" fontId="10" fillId="0" borderId="16" xfId="44" applyFont="1" applyBorder="1" applyAlignment="1">
      <alignment horizontal="centerContinuous" vertical="center" wrapText="1"/>
      <protection/>
    </xf>
    <xf numFmtId="0" fontId="10" fillId="0" borderId="18" xfId="44" applyFont="1" applyBorder="1" applyAlignment="1">
      <alignment horizontal="left" vertical="center" wrapText="1"/>
      <protection/>
    </xf>
    <xf numFmtId="0" fontId="10" fillId="0" borderId="11" xfId="44" applyFont="1" applyBorder="1" applyAlignment="1">
      <alignment horizontal="center" vertical="center" wrapText="1"/>
      <protection/>
    </xf>
    <xf numFmtId="0" fontId="10" fillId="0" borderId="11" xfId="44" applyFont="1" applyFill="1" applyBorder="1" applyAlignment="1">
      <alignment horizontal="center" vertical="center" wrapText="1"/>
      <protection/>
    </xf>
    <xf numFmtId="0" fontId="10" fillId="0" borderId="23" xfId="44" applyFont="1" applyBorder="1" applyAlignment="1">
      <alignment horizontal="centerContinuous" vertical="center" wrapText="1"/>
      <protection/>
    </xf>
    <xf numFmtId="0" fontId="10" fillId="15" borderId="15" xfId="44" applyFont="1" applyFill="1" applyBorder="1" applyAlignment="1">
      <alignment horizontal="center" vertical="center" wrapText="1"/>
      <protection/>
    </xf>
    <xf numFmtId="0" fontId="10" fillId="0" borderId="18" xfId="44" applyFont="1" applyBorder="1" applyAlignment="1">
      <alignment horizontal="centerContinuous" vertical="center" wrapText="1"/>
      <protection/>
    </xf>
    <xf numFmtId="0" fontId="10" fillId="0" borderId="19" xfId="44" applyFont="1" applyBorder="1" applyAlignment="1">
      <alignment horizontal="center" vertical="center" wrapText="1"/>
      <protection/>
    </xf>
    <xf numFmtId="0" fontId="10" fillId="0" borderId="24" xfId="44" applyFont="1" applyBorder="1" applyAlignment="1">
      <alignment horizontal="centerContinuous" vertical="center" wrapText="1"/>
      <protection/>
    </xf>
    <xf numFmtId="0" fontId="10" fillId="0" borderId="25" xfId="44" applyFont="1" applyBorder="1" applyAlignment="1">
      <alignment horizontal="centerContinuous" vertical="center" wrapText="1"/>
      <protection/>
    </xf>
    <xf numFmtId="49" fontId="10" fillId="0" borderId="18" xfId="44" applyNumberFormat="1" applyFont="1" applyBorder="1" applyAlignment="1">
      <alignment horizontal="centerContinuous" vertical="center" wrapText="1"/>
      <protection/>
    </xf>
    <xf numFmtId="49" fontId="10" fillId="0" borderId="19" xfId="44" applyNumberFormat="1" applyFont="1" applyBorder="1" applyAlignment="1">
      <alignment horizontal="centerContinuous" vertical="center" wrapText="1"/>
      <protection/>
    </xf>
    <xf numFmtId="0" fontId="7" fillId="0" borderId="0" xfId="41" applyFont="1" applyBorder="1" applyAlignment="1" applyProtection="1">
      <alignment horizontal="left" vertical="top" wrapText="1"/>
      <protection locked="0"/>
    </xf>
    <xf numFmtId="0" fontId="7" fillId="0" borderId="0" xfId="41" applyFont="1" applyBorder="1" applyAlignment="1" applyProtection="1">
      <alignment horizontal="centerContinuous" vertical="top" wrapText="1"/>
      <protection locked="0"/>
    </xf>
    <xf numFmtId="0" fontId="7" fillId="0" borderId="0" xfId="41" applyFont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top" wrapText="1"/>
      <protection locked="0"/>
    </xf>
    <xf numFmtId="0" fontId="7" fillId="0" borderId="0" xfId="41" applyFont="1" applyAlignment="1" applyProtection="1">
      <alignment horizontal="center" vertical="top" wrapText="1"/>
      <protection locked="0"/>
    </xf>
    <xf numFmtId="0" fontId="9" fillId="0" borderId="0" xfId="41" applyFont="1" applyAlignment="1" applyProtection="1">
      <alignment horizontal="left" vertical="top"/>
      <protection locked="0"/>
    </xf>
    <xf numFmtId="0" fontId="7" fillId="0" borderId="0" xfId="41" applyFont="1" applyBorder="1" applyAlignment="1" applyProtection="1">
      <alignment horizontal="center" vertical="top"/>
      <protection locked="0"/>
    </xf>
    <xf numFmtId="0" fontId="7" fillId="0" borderId="0" xfId="42" applyFont="1" applyAlignment="1" applyProtection="1">
      <alignment wrapText="1"/>
      <protection locked="0"/>
    </xf>
    <xf numFmtId="0" fontId="7" fillId="0" borderId="26" xfId="41" applyFont="1" applyBorder="1" applyAlignment="1" applyProtection="1">
      <alignment horizontal="center" vertical="center"/>
      <protection/>
    </xf>
    <xf numFmtId="0" fontId="7" fillId="0" borderId="27" xfId="41" applyFont="1" applyBorder="1" applyAlignment="1" applyProtection="1">
      <alignment horizontal="center" vertical="top" wrapText="1"/>
      <protection/>
    </xf>
    <xf numFmtId="14" fontId="7" fillId="0" borderId="27" xfId="41" applyNumberFormat="1" applyFont="1" applyBorder="1" applyAlignment="1" applyProtection="1">
      <alignment horizontal="center" vertical="top" wrapText="1"/>
      <protection/>
    </xf>
    <xf numFmtId="49" fontId="7" fillId="0" borderId="27" xfId="41" applyNumberFormat="1" applyFont="1" applyBorder="1" applyAlignment="1" applyProtection="1">
      <alignment horizontal="center" vertical="center" wrapText="1"/>
      <protection/>
    </xf>
    <xf numFmtId="14" fontId="7" fillId="0" borderId="28" xfId="41" applyNumberFormat="1" applyFont="1" applyBorder="1" applyAlignment="1" applyProtection="1">
      <alignment horizontal="center" vertical="top" wrapText="1"/>
      <protection/>
    </xf>
    <xf numFmtId="0" fontId="7" fillId="0" borderId="29" xfId="41" applyFont="1" applyBorder="1" applyAlignment="1" applyProtection="1">
      <alignment horizontal="center" vertical="center" wrapText="1"/>
      <protection/>
    </xf>
    <xf numFmtId="0" fontId="7" fillId="0" borderId="10" xfId="41" applyFont="1" applyBorder="1" applyAlignment="1" applyProtection="1">
      <alignment horizontal="center" vertical="top" wrapText="1"/>
      <protection/>
    </xf>
    <xf numFmtId="49" fontId="7" fillId="0" borderId="10" xfId="41" applyNumberFormat="1" applyFont="1" applyBorder="1" applyAlignment="1" applyProtection="1">
      <alignment horizontal="center" vertical="center" wrapText="1"/>
      <protection/>
    </xf>
    <xf numFmtId="0" fontId="7" fillId="0" borderId="17" xfId="41" applyFont="1" applyBorder="1" applyAlignment="1" applyProtection="1">
      <alignment horizontal="center"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0" fontId="9" fillId="0" borderId="10" xfId="41" applyFont="1" applyBorder="1" applyAlignment="1" applyProtection="1">
      <alignment vertical="top" wrapText="1"/>
      <protection/>
    </xf>
    <xf numFmtId="0" fontId="9" fillId="0" borderId="12" xfId="41" applyFont="1" applyBorder="1" applyAlignment="1" applyProtection="1">
      <alignment vertical="top" wrapText="1"/>
      <protection/>
    </xf>
    <xf numFmtId="49" fontId="7" fillId="15" borderId="18" xfId="41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41" applyFont="1" applyFill="1" applyBorder="1" applyAlignment="1" applyProtection="1">
      <alignment vertical="top" wrapText="1"/>
      <protection/>
    </xf>
    <xf numFmtId="0" fontId="9" fillId="0" borderId="10" xfId="41" applyFont="1" applyBorder="1" applyAlignment="1" applyProtection="1">
      <alignment horizontal="right" vertical="top" wrapText="1"/>
      <protection/>
    </xf>
    <xf numFmtId="0" fontId="18" fillId="19" borderId="10" xfId="41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0" fontId="18" fillId="19" borderId="10" xfId="41" applyFont="1" applyFill="1" applyBorder="1" applyAlignment="1" applyProtection="1">
      <alignment vertical="top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1" fontId="8" fillId="0" borderId="12" xfId="41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18" fillId="19" borderId="10" xfId="41" applyNumberFormat="1" applyFont="1" applyFill="1" applyBorder="1" applyAlignment="1" applyProtection="1">
      <alignment vertical="top" wrapText="1"/>
      <protection/>
    </xf>
    <xf numFmtId="1" fontId="9" fillId="0" borderId="10" xfId="41" applyNumberFormat="1" applyFont="1" applyBorder="1" applyAlignment="1" applyProtection="1">
      <alignment vertical="top" wrapText="1"/>
      <protection/>
    </xf>
    <xf numFmtId="1" fontId="18" fillId="19" borderId="10" xfId="41" applyNumberFormat="1" applyFont="1" applyFill="1" applyBorder="1" applyAlignment="1" applyProtection="1">
      <alignment vertical="top"/>
      <protection/>
    </xf>
    <xf numFmtId="1" fontId="4" fillId="0" borderId="18" xfId="41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1" applyNumberFormat="1" applyFont="1" applyBorder="1" applyAlignment="1" applyProtection="1">
      <alignment horizontal="right" vertical="top" wrapText="1"/>
      <protection/>
    </xf>
    <xf numFmtId="1" fontId="7" fillId="0" borderId="18" xfId="41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41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41" applyNumberFormat="1" applyFont="1" applyFill="1" applyBorder="1" applyAlignment="1" applyProtection="1">
      <alignment vertical="top"/>
      <protection/>
    </xf>
    <xf numFmtId="0" fontId="18" fillId="19" borderId="29" xfId="41" applyNumberFormat="1" applyFont="1" applyFill="1" applyBorder="1" applyAlignment="1" applyProtection="1">
      <alignment vertical="top" wrapText="1"/>
      <protection/>
    </xf>
    <xf numFmtId="49" fontId="4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0" xfId="41" applyNumberFormat="1" applyFont="1" applyBorder="1" applyAlignment="1" applyProtection="1">
      <alignment horizontal="right" vertical="top" wrapText="1"/>
      <protection/>
    </xf>
    <xf numFmtId="1" fontId="6" fillId="0" borderId="13" xfId="41" applyNumberFormat="1" applyFont="1" applyBorder="1" applyAlignment="1" applyProtection="1">
      <alignment horizontal="right" vertical="top" wrapText="1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9" fillId="0" borderId="30" xfId="41" applyNumberFormat="1" applyFont="1" applyBorder="1" applyAlignment="1" applyProtection="1">
      <alignment vertical="top" wrapText="1"/>
      <protection/>
    </xf>
    <xf numFmtId="1" fontId="9" fillId="0" borderId="31" xfId="41" applyNumberFormat="1" applyFont="1" applyBorder="1" applyAlignment="1" applyProtection="1">
      <alignment vertical="top" wrapText="1"/>
      <protection/>
    </xf>
    <xf numFmtId="1" fontId="5" fillId="0" borderId="23" xfId="41" applyNumberFormat="1" applyFont="1" applyBorder="1" applyAlignment="1" applyProtection="1">
      <alignment horizontal="right" vertical="top" wrapText="1"/>
      <protection/>
    </xf>
    <xf numFmtId="1" fontId="9" fillId="0" borderId="32" xfId="41" applyNumberFormat="1" applyFont="1" applyBorder="1" applyAlignment="1" applyProtection="1">
      <alignment vertical="top" wrapText="1"/>
      <protection/>
    </xf>
    <xf numFmtId="1" fontId="9" fillId="0" borderId="33" xfId="41" applyNumberFormat="1" applyFont="1" applyBorder="1" applyAlignment="1" applyProtection="1">
      <alignment vertical="top" wrapText="1"/>
      <protection/>
    </xf>
    <xf numFmtId="1" fontId="6" fillId="0" borderId="11" xfId="41" applyNumberFormat="1" applyFont="1" applyBorder="1" applyAlignment="1" applyProtection="1">
      <alignment horizontal="right" vertical="top" wrapText="1"/>
      <protection/>
    </xf>
    <xf numFmtId="1" fontId="6" fillId="15" borderId="10" xfId="41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1" applyNumberFormat="1" applyFont="1" applyBorder="1" applyAlignment="1" applyProtection="1">
      <alignment horizontal="right" vertical="top" wrapText="1"/>
      <protection/>
    </xf>
    <xf numFmtId="49" fontId="4" fillId="0" borderId="36" xfId="41" applyNumberFormat="1" applyFont="1" applyBorder="1" applyAlignment="1" applyProtection="1">
      <alignment horizontal="right" vertical="top" wrapText="1"/>
      <protection/>
    </xf>
    <xf numFmtId="1" fontId="4" fillId="0" borderId="36" xfId="41" applyNumberFormat="1" applyFont="1" applyBorder="1" applyAlignment="1" applyProtection="1">
      <alignment horizontal="right" vertical="top" wrapText="1"/>
      <protection/>
    </xf>
    <xf numFmtId="0" fontId="5" fillId="0" borderId="0" xfId="41" applyFont="1" applyAlignment="1" applyProtection="1">
      <alignment vertical="top"/>
      <protection/>
    </xf>
    <xf numFmtId="1" fontId="5" fillId="0" borderId="0" xfId="41" applyNumberFormat="1" applyFont="1" applyAlignment="1" applyProtection="1">
      <alignment vertical="top"/>
      <protection/>
    </xf>
    <xf numFmtId="0" fontId="10" fillId="0" borderId="10" xfId="43" applyFont="1" applyBorder="1" applyAlignment="1" applyProtection="1">
      <alignment horizontal="center" vertical="center" wrapText="1"/>
      <protection/>
    </xf>
    <xf numFmtId="0" fontId="10" fillId="0" borderId="16" xfId="43" applyFont="1" applyBorder="1" applyAlignment="1" applyProtection="1">
      <alignment horizontal="center" vertical="center" wrapText="1"/>
      <protection/>
    </xf>
    <xf numFmtId="0" fontId="10" fillId="0" borderId="12" xfId="43" applyFont="1" applyBorder="1" applyAlignment="1" applyProtection="1">
      <alignment horizontal="center" vertical="center" wrapText="1"/>
      <protection/>
    </xf>
    <xf numFmtId="0" fontId="10" fillId="0" borderId="11" xfId="43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vertical="center" wrapText="1"/>
      <protection/>
    </xf>
    <xf numFmtId="0" fontId="11" fillId="0" borderId="10" xfId="43" applyFont="1" applyFill="1" applyBorder="1" applyProtection="1">
      <alignment/>
      <protection/>
    </xf>
    <xf numFmtId="0" fontId="11" fillId="0" borderId="10" xfId="43" applyFont="1" applyBorder="1" applyAlignment="1" applyProtection="1">
      <alignment vertical="center" wrapText="1"/>
      <protection/>
    </xf>
    <xf numFmtId="3" fontId="11" fillId="0" borderId="10" xfId="43" applyNumberFormat="1" applyFont="1" applyBorder="1" applyAlignment="1" applyProtection="1">
      <alignment horizontal="center" vertical="center"/>
      <protection/>
    </xf>
    <xf numFmtId="0" fontId="11" fillId="0" borderId="10" xfId="43" applyFont="1" applyFill="1" applyBorder="1" applyAlignment="1" applyProtection="1">
      <alignment vertical="center" wrapText="1"/>
      <protection/>
    </xf>
    <xf numFmtId="0" fontId="12" fillId="0" borderId="10" xfId="43" applyFont="1" applyBorder="1" applyAlignment="1" applyProtection="1">
      <alignment horizontal="right"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1" fillId="0" borderId="10" xfId="43" applyFont="1" applyBorder="1" applyAlignment="1" applyProtection="1">
      <alignment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2" fillId="0" borderId="16" xfId="43" applyFont="1" applyBorder="1" applyAlignment="1" applyProtection="1">
      <alignment horizont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1" fillId="0" borderId="29" xfId="43" applyFont="1" applyBorder="1" applyAlignment="1" applyProtection="1">
      <alignment vertical="center" wrapText="1"/>
      <protection/>
    </xf>
    <xf numFmtId="49" fontId="11" fillId="0" borderId="16" xfId="43" applyNumberFormat="1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0" fontId="10" fillId="0" borderId="12" xfId="43" applyFont="1" applyBorder="1" applyAlignment="1" applyProtection="1">
      <alignment vertic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1" fillId="0" borderId="0" xfId="43" applyFont="1" applyBorder="1" applyAlignment="1" applyProtection="1">
      <alignment wrapText="1"/>
      <protection/>
    </xf>
    <xf numFmtId="1" fontId="11" fillId="0" borderId="10" xfId="43" applyNumberFormat="1" applyFont="1" applyBorder="1" applyAlignment="1" applyProtection="1">
      <alignment vertical="center"/>
      <protection/>
    </xf>
    <xf numFmtId="1" fontId="9" fillId="2" borderId="17" xfId="41" applyNumberFormat="1" applyFont="1" applyFill="1" applyBorder="1" applyAlignment="1" applyProtection="1">
      <alignment vertical="top" wrapText="1"/>
      <protection locked="0"/>
    </xf>
    <xf numFmtId="1" fontId="9" fillId="2" borderId="12" xfId="41" applyNumberFormat="1" applyFont="1" applyFill="1" applyBorder="1" applyAlignment="1" applyProtection="1">
      <alignment vertical="top" wrapText="1"/>
      <protection locked="0"/>
    </xf>
    <xf numFmtId="0" fontId="11" fillId="0" borderId="0" xfId="42" applyFont="1" applyAlignment="1" applyProtection="1">
      <alignment wrapText="1"/>
      <protection locked="0"/>
    </xf>
    <xf numFmtId="0" fontId="11" fillId="0" borderId="0" xfId="42" applyFont="1" applyFill="1" applyAlignment="1" applyProtection="1">
      <alignment wrapText="1"/>
      <protection locked="0"/>
    </xf>
    <xf numFmtId="0" fontId="10" fillId="0" borderId="0" xfId="42" applyFont="1" applyBorder="1" applyAlignment="1" applyProtection="1">
      <alignment horizontal="centerContinuous" vertical="center" wrapText="1"/>
      <protection locked="0"/>
    </xf>
    <xf numFmtId="0" fontId="10" fillId="0" borderId="0" xfId="42" applyFont="1" applyFill="1" applyBorder="1" applyAlignment="1" applyProtection="1">
      <alignment horizontal="centerContinuous" vertical="center" wrapText="1"/>
      <protection locked="0"/>
    </xf>
    <xf numFmtId="1" fontId="11" fillId="0" borderId="0" xfId="42" applyNumberFormat="1" applyFont="1" applyBorder="1" applyAlignment="1" applyProtection="1">
      <alignment wrapText="1"/>
      <protection/>
    </xf>
    <xf numFmtId="0" fontId="11" fillId="0" borderId="0" xfId="42" applyFont="1" applyAlignment="1" applyProtection="1">
      <alignment horizontal="centerContinuous" wrapText="1"/>
      <protection/>
    </xf>
    <xf numFmtId="0" fontId="11" fillId="0" borderId="0" xfId="42" applyFont="1" applyAlignment="1" applyProtection="1">
      <alignment horizontal="center" wrapText="1"/>
      <protection/>
    </xf>
    <xf numFmtId="0" fontId="10" fillId="0" borderId="0" xfId="42" applyFont="1" applyAlignment="1" applyProtection="1">
      <alignment wrapText="1"/>
      <protection/>
    </xf>
    <xf numFmtId="0" fontId="10" fillId="0" borderId="10" xfId="42" applyFont="1" applyBorder="1" applyAlignment="1" applyProtection="1">
      <alignment horizontal="center" vertical="center" wrapText="1"/>
      <protection/>
    </xf>
    <xf numFmtId="14" fontId="10" fillId="0" borderId="10" xfId="42" applyNumberFormat="1" applyFont="1" applyFill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horizontal="center" wrapText="1"/>
      <protection/>
    </xf>
    <xf numFmtId="49" fontId="10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Fill="1" applyBorder="1" applyAlignment="1" applyProtection="1">
      <alignment wrapText="1"/>
      <protection/>
    </xf>
    <xf numFmtId="49" fontId="11" fillId="0" borderId="10" xfId="42" applyNumberFormat="1" applyFont="1" applyFill="1" applyBorder="1" applyAlignment="1" applyProtection="1">
      <alignment horizontal="center" wrapText="1"/>
      <protection/>
    </xf>
    <xf numFmtId="0" fontId="10" fillId="0" borderId="10" xfId="42" applyFont="1" applyBorder="1" applyAlignment="1" applyProtection="1">
      <alignment horizontal="right" wrapText="1"/>
      <protection/>
    </xf>
    <xf numFmtId="49" fontId="10" fillId="0" borderId="10" xfId="42" applyNumberFormat="1" applyFont="1" applyBorder="1" applyAlignment="1" applyProtection="1">
      <alignment horizontal="center"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1" fontId="11" fillId="0" borderId="10" xfId="42" applyNumberFormat="1" applyFont="1" applyFill="1" applyBorder="1" applyAlignment="1" applyProtection="1">
      <alignment wrapText="1"/>
      <protection/>
    </xf>
    <xf numFmtId="0" fontId="10" fillId="0" borderId="10" xfId="42" applyFont="1" applyBorder="1" applyAlignment="1" applyProtection="1">
      <alignment wrapText="1"/>
      <protection/>
    </xf>
    <xf numFmtId="49" fontId="11" fillId="0" borderId="0" xfId="42" applyNumberFormat="1" applyFont="1" applyBorder="1" applyAlignment="1" applyProtection="1">
      <alignment wrapText="1"/>
      <protection/>
    </xf>
    <xf numFmtId="1" fontId="11" fillId="0" borderId="0" xfId="42" applyNumberFormat="1" applyFont="1" applyFill="1" applyBorder="1" applyAlignment="1" applyProtection="1">
      <alignment wrapText="1"/>
      <protection/>
    </xf>
    <xf numFmtId="0" fontId="10" fillId="0" borderId="0" xfId="42" applyFont="1" applyAlignment="1" applyProtection="1">
      <alignment horizontal="center"/>
      <protection/>
    </xf>
    <xf numFmtId="1" fontId="11" fillId="0" borderId="10" xfId="44" applyNumberFormat="1" applyFont="1" applyFill="1" applyBorder="1" applyAlignment="1" applyProtection="1">
      <alignment vertical="center"/>
      <protection/>
    </xf>
    <xf numFmtId="1" fontId="11" fillId="0" borderId="12" xfId="44" applyNumberFormat="1" applyFont="1" applyFill="1" applyBorder="1" applyAlignment="1" applyProtection="1">
      <alignment vertical="center"/>
      <protection/>
    </xf>
    <xf numFmtId="0" fontId="10" fillId="0" borderId="0" xfId="44" applyFont="1" applyBorder="1" applyAlignment="1" applyProtection="1">
      <alignment vertical="center" wrapText="1"/>
      <protection locked="0"/>
    </xf>
    <xf numFmtId="49" fontId="10" fillId="0" borderId="0" xfId="44" applyNumberFormat="1" applyFont="1" applyBorder="1" applyAlignment="1" applyProtection="1">
      <alignment horizontal="center" vertical="center" wrapText="1"/>
      <protection locked="0"/>
    </xf>
    <xf numFmtId="0" fontId="11" fillId="0" borderId="0" xfId="44" applyFont="1" applyBorder="1" applyProtection="1">
      <alignment/>
      <protection locked="0"/>
    </xf>
    <xf numFmtId="0" fontId="11" fillId="0" borderId="0" xfId="40" applyFont="1" applyProtection="1">
      <alignment/>
      <protection locked="0"/>
    </xf>
    <xf numFmtId="0" fontId="10" fillId="0" borderId="0" xfId="39" applyFont="1" applyAlignment="1" applyProtection="1">
      <alignment horizontal="centerContinuous"/>
      <protection locked="0"/>
    </xf>
    <xf numFmtId="0" fontId="11" fillId="0" borderId="0" xfId="39" applyFont="1" applyProtection="1">
      <alignment/>
      <protection locked="0"/>
    </xf>
    <xf numFmtId="0" fontId="11" fillId="0" borderId="0" xfId="39" applyFont="1" applyAlignment="1" applyProtection="1">
      <alignment horizontal="left" vertical="center" wrapText="1"/>
      <protection locked="0"/>
    </xf>
    <xf numFmtId="0" fontId="11" fillId="0" borderId="0" xfId="39" applyFont="1" applyAlignment="1" applyProtection="1">
      <alignment vertical="center" wrapText="1"/>
      <protection locked="0"/>
    </xf>
    <xf numFmtId="0" fontId="10" fillId="0" borderId="0" xfId="39" applyFont="1" applyProtection="1">
      <alignment/>
      <protection locked="0"/>
    </xf>
    <xf numFmtId="0" fontId="11" fillId="0" borderId="0" xfId="39" applyFont="1" applyAlignment="1" applyProtection="1">
      <alignment/>
      <protection locked="0"/>
    </xf>
    <xf numFmtId="0" fontId="10" fillId="0" borderId="0" xfId="39" applyFont="1" applyBorder="1" applyAlignment="1" applyProtection="1">
      <alignment horizontal="centerContinuous"/>
      <protection locked="0"/>
    </xf>
    <xf numFmtId="0" fontId="10" fillId="0" borderId="10" xfId="39" applyFont="1" applyBorder="1" applyAlignment="1" applyProtection="1">
      <alignment horizontal="centerContinuous" vertical="center" wrapText="1"/>
      <protection/>
    </xf>
    <xf numFmtId="0" fontId="10" fillId="0" borderId="10" xfId="39" applyFont="1" applyBorder="1" applyAlignment="1" applyProtection="1">
      <alignment horizontal="center" vertical="center" wrapText="1"/>
      <protection/>
    </xf>
    <xf numFmtId="49" fontId="10" fillId="0" borderId="10" xfId="39" applyNumberFormat="1" applyFont="1" applyBorder="1" applyAlignment="1" applyProtection="1">
      <alignment horizontal="center" vertical="center" wrapText="1"/>
      <protection/>
    </xf>
    <xf numFmtId="0" fontId="10" fillId="0" borderId="10" xfId="39" applyFont="1" applyBorder="1" applyAlignment="1" applyProtection="1">
      <alignment horizontal="centerContinuous"/>
      <protection/>
    </xf>
    <xf numFmtId="0" fontId="10" fillId="0" borderId="10" xfId="39" applyFont="1" applyBorder="1" applyAlignment="1" applyProtection="1">
      <alignment horizontal="center"/>
      <protection/>
    </xf>
    <xf numFmtId="0" fontId="10" fillId="0" borderId="10" xfId="39" applyFont="1" applyBorder="1" applyAlignment="1" applyProtection="1">
      <alignment wrapText="1"/>
      <protection/>
    </xf>
    <xf numFmtId="0" fontId="10" fillId="0" borderId="10" xfId="39" applyFont="1" applyBorder="1" applyAlignment="1" applyProtection="1">
      <alignment vertical="justify" wrapText="1"/>
      <protection/>
    </xf>
    <xf numFmtId="49" fontId="10" fillId="15" borderId="10" xfId="39" applyNumberFormat="1" applyFont="1" applyFill="1" applyBorder="1" applyAlignment="1" applyProtection="1">
      <alignment vertical="justify" wrapText="1"/>
      <protection/>
    </xf>
    <xf numFmtId="0" fontId="11" fillId="15" borderId="10" xfId="39" applyFont="1" applyFill="1" applyBorder="1" applyAlignment="1" applyProtection="1">
      <alignment horizontal="left" vertical="center" wrapText="1"/>
      <protection/>
    </xf>
    <xf numFmtId="0" fontId="11" fillId="0" borderId="10" xfId="39" applyFont="1" applyBorder="1" applyProtection="1">
      <alignment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horizontal="right"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0" fillId="0" borderId="10" xfId="39" applyFont="1" applyBorder="1" applyProtection="1">
      <alignment/>
      <protection/>
    </xf>
    <xf numFmtId="0" fontId="10" fillId="0" borderId="10" xfId="39" applyFont="1" applyBorder="1" applyAlignment="1" applyProtection="1">
      <alignment horizontal="left"/>
      <protection/>
    </xf>
    <xf numFmtId="0" fontId="10" fillId="0" borderId="10" xfId="39" applyFont="1" applyBorder="1" applyAlignment="1" applyProtection="1">
      <alignment vertical="top" wrapText="1"/>
      <protection/>
    </xf>
    <xf numFmtId="0" fontId="10" fillId="0" borderId="10" xfId="39" applyFont="1" applyBorder="1" applyAlignment="1" applyProtection="1">
      <alignment horizontal="left" vertical="center" wrapText="1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49" fontId="12" fillId="0" borderId="13" xfId="39" applyNumberFormat="1" applyFont="1" applyBorder="1" applyAlignment="1" applyProtection="1">
      <alignment horizontal="center" vertical="center" wrapText="1"/>
      <protection/>
    </xf>
    <xf numFmtId="0" fontId="10" fillId="0" borderId="12" xfId="39" applyFont="1" applyBorder="1" applyAlignment="1" applyProtection="1">
      <alignment vertical="justify" wrapText="1"/>
      <protection/>
    </xf>
    <xf numFmtId="49" fontId="11" fillId="15" borderId="12" xfId="39" applyNumberFormat="1" applyFont="1" applyFill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vertical="justify"/>
      <protection/>
    </xf>
    <xf numFmtId="49" fontId="11" fillId="0" borderId="11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vertical="justify"/>
      <protection/>
    </xf>
    <xf numFmtId="1" fontId="11" fillId="15" borderId="16" xfId="39" applyNumberFormat="1" applyFont="1" applyFill="1" applyBorder="1" applyAlignment="1" applyProtection="1">
      <alignment horizontal="center" vertical="center" wrapText="1"/>
      <protection/>
    </xf>
    <xf numFmtId="1" fontId="11" fillId="0" borderId="0" xfId="39" applyNumberFormat="1" applyFont="1" applyAlignment="1" applyProtection="1">
      <alignment vertical="center" wrapText="1"/>
      <protection locked="0"/>
    </xf>
    <xf numFmtId="1" fontId="11" fillId="0" borderId="0" xfId="39" applyNumberFormat="1" applyFont="1" applyAlignment="1" applyProtection="1">
      <alignment horizontal="left" vertical="center" wrapText="1"/>
      <protection locked="0"/>
    </xf>
    <xf numFmtId="0" fontId="11" fillId="0" borderId="0" xfId="36" applyFont="1" applyAlignment="1" applyProtection="1">
      <alignment horizontal="left" vertical="center" wrapText="1"/>
      <protection locked="0"/>
    </xf>
    <xf numFmtId="49" fontId="11" fillId="0" borderId="0" xfId="36" applyNumberFormat="1" applyFont="1" applyAlignment="1" applyProtection="1">
      <alignment horizontal="left" vertical="center" wrapText="1"/>
      <protection locked="0"/>
    </xf>
    <xf numFmtId="0" fontId="11" fillId="0" borderId="0" xfId="36" applyFont="1" applyProtection="1">
      <alignment/>
      <protection locked="0"/>
    </xf>
    <xf numFmtId="49" fontId="11" fillId="0" borderId="0" xfId="40" applyNumberFormat="1" applyFont="1" applyProtection="1">
      <alignment/>
      <protection locked="0"/>
    </xf>
    <xf numFmtId="0" fontId="10" fillId="0" borderId="12" xfId="36" applyFont="1" applyBorder="1" applyAlignment="1" applyProtection="1">
      <alignment horizontal="centerContinuous" vertical="center" wrapText="1"/>
      <protection/>
    </xf>
    <xf numFmtId="49" fontId="10" fillId="0" borderId="13" xfId="36" applyNumberFormat="1" applyFont="1" applyBorder="1" applyAlignment="1" applyProtection="1">
      <alignment horizontal="center" vertical="center" wrapText="1"/>
      <protection/>
    </xf>
    <xf numFmtId="1" fontId="10" fillId="0" borderId="16" xfId="36" applyNumberFormat="1" applyFont="1" applyBorder="1" applyAlignment="1" applyProtection="1">
      <alignment horizontal="centerContinuous" vertical="center" wrapText="1"/>
      <protection/>
    </xf>
    <xf numFmtId="49" fontId="10" fillId="0" borderId="11" xfId="36" applyNumberFormat="1" applyFont="1" applyBorder="1" applyAlignment="1" applyProtection="1">
      <alignment horizontal="center" vertical="center" wrapText="1"/>
      <protection/>
    </xf>
    <xf numFmtId="0" fontId="10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49" fontId="10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49" fontId="10" fillId="0" borderId="10" xfId="36" applyNumberFormat="1" applyFont="1" applyBorder="1" applyAlignment="1" applyProtection="1">
      <alignment horizontal="left" vertical="center" wrapText="1"/>
      <protection/>
    </xf>
    <xf numFmtId="0" fontId="10" fillId="0" borderId="0" xfId="36" applyFont="1" applyBorder="1" applyAlignment="1" applyProtection="1">
      <alignment horizontal="left" vertical="center" wrapText="1"/>
      <protection/>
    </xf>
    <xf numFmtId="49" fontId="10" fillId="0" borderId="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righ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0" fontId="10" fillId="0" borderId="16" xfId="36" applyFont="1" applyBorder="1" applyAlignment="1" applyProtection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right"/>
      <protection/>
    </xf>
    <xf numFmtId="0" fontId="11" fillId="0" borderId="10" xfId="36" applyFont="1" applyBorder="1" applyAlignment="1" applyProtection="1">
      <alignment vertical="center" wrapText="1"/>
      <protection/>
    </xf>
    <xf numFmtId="49" fontId="16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 quotePrefix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49" fontId="10" fillId="0" borderId="0" xfId="36" applyNumberFormat="1" applyFont="1" applyBorder="1" applyAlignment="1" applyProtection="1">
      <alignment horizontal="center" vertical="center" wrapText="1"/>
      <protection/>
    </xf>
    <xf numFmtId="0" fontId="10" fillId="0" borderId="0" xfId="36" applyFont="1" applyBorder="1" applyAlignment="1" applyProtection="1">
      <alignment horizontal="center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1" fontId="11" fillId="0" borderId="0" xfId="39" applyNumberFormat="1" applyFont="1" applyBorder="1" applyAlignment="1" applyProtection="1">
      <alignment vertical="justify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49" fontId="11" fillId="0" borderId="0" xfId="37" applyNumberFormat="1" applyFont="1" applyAlignment="1" applyProtection="1">
      <alignment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10" fillId="0" borderId="0" xfId="37" applyFont="1" applyAlignment="1" applyProtection="1">
      <alignment horizontal="centerContinuous" vertical="center" wrapText="1"/>
      <protection locked="0"/>
    </xf>
    <xf numFmtId="0" fontId="10" fillId="0" borderId="0" xfId="37" applyFont="1" applyAlignment="1" applyProtection="1">
      <alignment horizontal="center" vertical="center" wrapText="1"/>
      <protection locked="0"/>
    </xf>
    <xf numFmtId="0" fontId="10" fillId="0" borderId="0" xfId="37" applyFont="1" applyProtection="1">
      <alignment/>
      <protection locked="0"/>
    </xf>
    <xf numFmtId="1" fontId="11" fillId="0" borderId="0" xfId="37" applyNumberFormat="1" applyFont="1" applyAlignment="1" applyProtection="1">
      <alignment horizontal="centerContinuous" vertical="center" wrapText="1"/>
      <protection/>
    </xf>
    <xf numFmtId="1" fontId="11" fillId="0" borderId="0" xfId="37" applyNumberFormat="1" applyFont="1" applyAlignment="1" applyProtection="1">
      <alignment vertical="center" wrapText="1"/>
      <protection locked="0"/>
    </xf>
    <xf numFmtId="0" fontId="10" fillId="0" borderId="0" xfId="43" applyFont="1" applyBorder="1" applyAlignment="1" applyProtection="1">
      <alignment wrapText="1"/>
      <protection locked="0"/>
    </xf>
    <xf numFmtId="1" fontId="11" fillId="0" borderId="0" xfId="43" applyNumberFormat="1" applyFont="1" applyBorder="1" applyProtection="1">
      <alignment/>
      <protection locked="0"/>
    </xf>
    <xf numFmtId="0" fontId="10" fillId="0" borderId="0" xfId="43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41" applyFont="1" applyBorder="1" applyAlignment="1" applyProtection="1">
      <alignment horizontal="left" vertical="top" wrapText="1"/>
      <protection locked="0"/>
    </xf>
    <xf numFmtId="1" fontId="5" fillId="0" borderId="10" xfId="38" applyNumberFormat="1" applyFont="1" applyBorder="1" applyAlignment="1">
      <alignment horizontal="right" vertical="center" wrapText="1"/>
      <protection/>
    </xf>
    <xf numFmtId="1" fontId="10" fillId="7" borderId="10" xfId="43" applyNumberFormat="1" applyFont="1" applyFill="1" applyBorder="1" applyAlignment="1" applyProtection="1">
      <alignment vertical="center"/>
      <protection locked="0"/>
    </xf>
    <xf numFmtId="0" fontId="9" fillId="0" borderId="0" xfId="41" applyFont="1" applyBorder="1" applyAlignment="1" applyProtection="1">
      <alignment vertical="top"/>
      <protection locked="0"/>
    </xf>
    <xf numFmtId="49" fontId="7" fillId="0" borderId="0" xfId="41" applyNumberFormat="1" applyFont="1" applyBorder="1" applyAlignment="1" applyProtection="1">
      <alignment vertical="top" wrapText="1"/>
      <protection locked="0"/>
    </xf>
    <xf numFmtId="1" fontId="9" fillId="0" borderId="0" xfId="41" applyNumberFormat="1" applyFont="1" applyBorder="1" applyAlignment="1" applyProtection="1">
      <alignment vertical="top" wrapText="1"/>
      <protection locked="0"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41" applyFont="1" applyFill="1" applyAlignment="1" applyProtection="1">
      <alignment horizontal="right" vertical="top" wrapText="1"/>
      <protection locked="0"/>
    </xf>
    <xf numFmtId="1" fontId="10" fillId="0" borderId="10" xfId="39" applyNumberFormat="1" applyFont="1" applyBorder="1" applyAlignment="1" applyProtection="1">
      <alignment vertical="center" wrapText="1"/>
      <protection/>
    </xf>
    <xf numFmtId="1" fontId="9" fillId="14" borderId="12" xfId="41" applyNumberFormat="1" applyFont="1" applyFill="1" applyBorder="1" applyAlignment="1" applyProtection="1">
      <alignment horizontal="center" vertical="top" wrapText="1"/>
      <protection locked="0"/>
    </xf>
    <xf numFmtId="1" fontId="11" fillId="14" borderId="10" xfId="40" applyNumberFormat="1" applyFont="1" applyFill="1" applyBorder="1" applyAlignment="1" applyProtection="1">
      <alignment horizontal="center"/>
      <protection locked="0"/>
    </xf>
    <xf numFmtId="1" fontId="5" fillId="14" borderId="10" xfId="38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8" applyNumberFormat="1" applyFont="1" applyBorder="1" applyAlignment="1" applyProtection="1">
      <alignment horizontal="right" vertical="center" wrapText="1"/>
      <protection/>
    </xf>
    <xf numFmtId="1" fontId="5" fillId="0" borderId="10" xfId="38" applyNumberFormat="1" applyFont="1" applyFill="1" applyBorder="1" applyAlignment="1" applyProtection="1">
      <alignment horizontal="right" vertical="center" wrapText="1"/>
      <protection/>
    </xf>
    <xf numFmtId="0" fontId="17" fillId="19" borderId="10" xfId="41" applyFont="1" applyFill="1" applyBorder="1" applyAlignment="1" applyProtection="1">
      <alignment horizontal="left" vertical="top" wrapText="1"/>
      <protection/>
    </xf>
    <xf numFmtId="1" fontId="17" fillId="19" borderId="10" xfId="41" applyNumberFormat="1" applyFont="1" applyFill="1" applyBorder="1" applyAlignment="1" applyProtection="1">
      <alignment vertical="top" wrapText="1"/>
      <protection/>
    </xf>
    <xf numFmtId="0" fontId="17" fillId="19" borderId="37" xfId="41" applyFont="1" applyFill="1" applyBorder="1" applyAlignment="1" applyProtection="1">
      <alignment horizontal="left" vertical="top" wrapText="1"/>
      <protection/>
    </xf>
    <xf numFmtId="0" fontId="17" fillId="19" borderId="29" xfId="41" applyFont="1" applyFill="1" applyBorder="1" applyAlignment="1" applyProtection="1">
      <alignment vertical="top" wrapText="1"/>
      <protection/>
    </xf>
    <xf numFmtId="0" fontId="17" fillId="19" borderId="38" xfId="41" applyFont="1" applyFill="1" applyBorder="1" applyAlignment="1" applyProtection="1">
      <alignment vertical="top" wrapText="1"/>
      <protection/>
    </xf>
    <xf numFmtId="49" fontId="17" fillId="19" borderId="36" xfId="41" applyNumberFormat="1" applyFont="1" applyFill="1" applyBorder="1" applyAlignment="1" applyProtection="1">
      <alignment vertical="center" wrapText="1"/>
      <protection/>
    </xf>
    <xf numFmtId="0" fontId="17" fillId="19" borderId="10" xfId="41" applyFont="1" applyFill="1" applyBorder="1" applyAlignment="1" applyProtection="1">
      <alignment vertical="top" wrapText="1"/>
      <protection/>
    </xf>
    <xf numFmtId="0" fontId="4" fillId="0" borderId="0" xfId="38" applyNumberFormat="1" applyFont="1" applyAlignment="1" applyProtection="1">
      <alignment horizontal="center" vertical="center" wrapText="1"/>
      <protection locked="0"/>
    </xf>
    <xf numFmtId="0" fontId="4" fillId="0" borderId="0" xfId="38" applyFont="1" applyProtection="1">
      <alignment/>
      <protection locked="0"/>
    </xf>
    <xf numFmtId="49" fontId="4" fillId="0" borderId="0" xfId="38" applyNumberFormat="1" applyFont="1" applyProtection="1">
      <alignment/>
      <protection locked="0"/>
    </xf>
    <xf numFmtId="0" fontId="10" fillId="0" borderId="0" xfId="44" applyFont="1" applyBorder="1" applyAlignment="1" applyProtection="1">
      <alignment horizontal="left" wrapText="1"/>
      <protection locked="0"/>
    </xf>
    <xf numFmtId="0" fontId="11" fillId="0" borderId="10" xfId="39" applyFont="1" applyBorder="1" applyAlignment="1" applyProtection="1">
      <alignment/>
      <protection/>
    </xf>
    <xf numFmtId="49" fontId="11" fillId="0" borderId="10" xfId="39" applyNumberFormat="1" applyFont="1" applyBorder="1" applyAlignment="1" applyProtection="1">
      <alignment horizontal="center" vertical="center"/>
      <protection/>
    </xf>
    <xf numFmtId="1" fontId="11" fillId="14" borderId="10" xfId="39" applyNumberFormat="1" applyFont="1" applyFill="1" applyBorder="1" applyAlignment="1" applyProtection="1">
      <alignment vertical="center"/>
      <protection locked="0"/>
    </xf>
    <xf numFmtId="1" fontId="11" fillId="14" borderId="10" xfId="39" applyNumberFormat="1" applyFont="1" applyFill="1" applyBorder="1" applyAlignment="1" applyProtection="1">
      <alignment horizontal="center" vertical="center"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3" fontId="10" fillId="0" borderId="16" xfId="43" applyNumberFormat="1" applyFont="1" applyFill="1" applyBorder="1" applyAlignment="1" applyProtection="1">
      <alignment vertical="center"/>
      <protection/>
    </xf>
    <xf numFmtId="0" fontId="9" fillId="0" borderId="10" xfId="41" applyFont="1" applyBorder="1" applyAlignment="1" applyProtection="1">
      <alignment vertical="top"/>
      <protection locked="0"/>
    </xf>
    <xf numFmtId="0" fontId="7" fillId="0" borderId="10" xfId="41" applyFont="1" applyBorder="1" applyAlignment="1" applyProtection="1">
      <alignment horizontal="left" vertical="top" wrapText="1"/>
      <protection locked="0"/>
    </xf>
    <xf numFmtId="0" fontId="10" fillId="0" borderId="0" xfId="43" applyFont="1" applyBorder="1" applyAlignment="1" applyProtection="1">
      <alignment horizontal="centerContinuous" vertical="center" wrapText="1"/>
      <protection/>
    </xf>
    <xf numFmtId="0" fontId="11" fillId="0" borderId="0" xfId="43" applyFont="1" applyBorder="1" applyAlignment="1" applyProtection="1">
      <alignment horizontal="centerContinuous"/>
      <protection/>
    </xf>
    <xf numFmtId="0" fontId="11" fillId="0" borderId="35" xfId="43" applyFont="1" applyBorder="1" applyAlignment="1" applyProtection="1">
      <alignment horizontal="centerContinuous"/>
      <protection/>
    </xf>
    <xf numFmtId="0" fontId="11" fillId="0" borderId="0" xfId="43" applyFont="1" applyAlignment="1" applyProtection="1">
      <alignment horizontal="centerContinuous" wrapText="1"/>
      <protection/>
    </xf>
    <xf numFmtId="0" fontId="10" fillId="0" borderId="0" xfId="41" applyFont="1" applyBorder="1" applyAlignment="1" applyProtection="1">
      <alignment vertical="top" wrapText="1"/>
      <protection/>
    </xf>
    <xf numFmtId="0" fontId="10" fillId="0" borderId="0" xfId="42" applyFont="1" applyBorder="1" applyAlignment="1" applyProtection="1">
      <alignment horizontal="centerContinuous" vertical="center" wrapText="1"/>
      <protection/>
    </xf>
    <xf numFmtId="0" fontId="10" fillId="0" borderId="0" xfId="42" applyFont="1" applyFill="1" applyBorder="1" applyAlignment="1" applyProtection="1">
      <alignment horizontal="centerContinuous" vertical="center" wrapText="1"/>
      <protection/>
    </xf>
    <xf numFmtId="0" fontId="10" fillId="0" borderId="0" xfId="41" applyFont="1" applyBorder="1" applyAlignment="1" applyProtection="1">
      <alignment horizontal="left" vertical="top"/>
      <protection/>
    </xf>
    <xf numFmtId="0" fontId="10" fillId="0" borderId="0" xfId="41" applyFont="1" applyBorder="1" applyAlignment="1" applyProtection="1">
      <alignment vertical="top"/>
      <protection/>
    </xf>
    <xf numFmtId="0" fontId="10" fillId="0" borderId="0" xfId="41" applyFont="1" applyFill="1" applyBorder="1" applyAlignment="1" applyProtection="1">
      <alignment vertical="top" wrapText="1"/>
      <protection/>
    </xf>
    <xf numFmtId="0" fontId="10" fillId="0" borderId="0" xfId="42" applyFont="1" applyFill="1" applyBorder="1" applyAlignment="1" applyProtection="1">
      <alignment horizontal="right" vertical="center" wrapText="1"/>
      <protection/>
    </xf>
    <xf numFmtId="0" fontId="10" fillId="0" borderId="0" xfId="44" applyFont="1" applyAlignment="1" applyProtection="1">
      <alignment horizontal="centerContinuous" wrapText="1"/>
      <protection/>
    </xf>
    <xf numFmtId="49" fontId="10" fillId="0" borderId="0" xfId="44" applyNumberFormat="1" applyFont="1" applyAlignment="1" applyProtection="1">
      <alignment horizontal="center" wrapText="1"/>
      <protection/>
    </xf>
    <xf numFmtId="0" fontId="10" fillId="0" borderId="0" xfId="44" applyFont="1" applyAlignment="1" applyProtection="1">
      <alignment horizontal="centerContinuous"/>
      <protection/>
    </xf>
    <xf numFmtId="0" fontId="11" fillId="0" borderId="0" xfId="44" applyFont="1" applyProtection="1">
      <alignment/>
      <protection/>
    </xf>
    <xf numFmtId="0" fontId="9" fillId="0" borderId="0" xfId="44" applyFont="1" applyAlignment="1" applyProtection="1">
      <alignment horizontal="left"/>
      <protection/>
    </xf>
    <xf numFmtId="0" fontId="10" fillId="0" borderId="0" xfId="44" applyFont="1" applyBorder="1" applyAlignment="1" applyProtection="1">
      <alignment horizontal="left" vertical="top" wrapText="1"/>
      <protection/>
    </xf>
    <xf numFmtId="0" fontId="10" fillId="0" borderId="0" xfId="44" applyFont="1" applyProtection="1">
      <alignment/>
      <protection/>
    </xf>
    <xf numFmtId="0" fontId="10" fillId="0" borderId="0" xfId="42" applyFont="1" applyAlignment="1" applyProtection="1">
      <alignment horizontal="right" wrapText="1"/>
      <protection/>
    </xf>
    <xf numFmtId="0" fontId="10" fillId="0" borderId="0" xfId="39" applyFont="1" applyAlignment="1" applyProtection="1">
      <alignment horizontal="left"/>
      <protection/>
    </xf>
    <xf numFmtId="0" fontId="10" fillId="0" borderId="0" xfId="39" applyFont="1" applyAlignment="1" applyProtection="1">
      <alignment horizontal="center"/>
      <protection/>
    </xf>
    <xf numFmtId="0" fontId="5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Border="1" applyAlignment="1" applyProtection="1">
      <alignment horizontal="center" vertical="justify" wrapText="1"/>
      <protection/>
    </xf>
    <xf numFmtId="0" fontId="11" fillId="0" borderId="0" xfId="39" applyFont="1" applyProtection="1">
      <alignment/>
      <protection/>
    </xf>
    <xf numFmtId="0" fontId="10" fillId="0" borderId="0" xfId="39" applyFont="1" applyBorder="1" applyAlignment="1" applyProtection="1">
      <alignment vertical="justify" wrapText="1"/>
      <protection/>
    </xf>
    <xf numFmtId="0" fontId="10" fillId="0" borderId="0" xfId="39" applyFont="1" applyAlignment="1" applyProtection="1">
      <alignment horizontal="left" vertical="center" wrapText="1"/>
      <protection/>
    </xf>
    <xf numFmtId="0" fontId="10" fillId="0" borderId="0" xfId="36" applyFont="1" applyAlignment="1" applyProtection="1">
      <alignment horizontal="center" vertical="center"/>
      <protection/>
    </xf>
    <xf numFmtId="49" fontId="10" fillId="0" borderId="0" xfId="36" applyNumberFormat="1" applyFont="1" applyAlignment="1" applyProtection="1">
      <alignment horizontal="center" vertical="center"/>
      <protection/>
    </xf>
    <xf numFmtId="1" fontId="10" fillId="0" borderId="0" xfId="36" applyNumberFormat="1" applyFont="1" applyAlignment="1" applyProtection="1">
      <alignment horizontal="center" vertical="center"/>
      <protection/>
    </xf>
    <xf numFmtId="0" fontId="10" fillId="0" borderId="0" xfId="39" applyFont="1" applyAlignment="1" applyProtection="1">
      <alignment horizontal="left" vertical="justify"/>
      <protection/>
    </xf>
    <xf numFmtId="1" fontId="10" fillId="0" borderId="0" xfId="39" applyNumberFormat="1" applyFont="1" applyBorder="1" applyAlignment="1" applyProtection="1">
      <alignment vertical="justify" wrapText="1"/>
      <protection/>
    </xf>
    <xf numFmtId="0" fontId="10" fillId="0" borderId="0" xfId="36" applyFont="1" applyAlignment="1" applyProtection="1">
      <alignment horizontal="left" vertical="center" wrapText="1"/>
      <protection/>
    </xf>
    <xf numFmtId="49" fontId="10" fillId="0" borderId="0" xfId="36" applyNumberFormat="1" applyFont="1" applyAlignment="1" applyProtection="1">
      <alignment horizontal="left" vertical="center" wrapText="1"/>
      <protection/>
    </xf>
    <xf numFmtId="1" fontId="11" fillId="0" borderId="0" xfId="36" applyNumberFormat="1" applyFont="1" applyAlignment="1" applyProtection="1">
      <alignment horizontal="left" vertical="center" wrapText="1"/>
      <protection/>
    </xf>
    <xf numFmtId="0" fontId="10" fillId="0" borderId="0" xfId="36" applyFont="1" applyProtection="1">
      <alignment/>
      <protection/>
    </xf>
    <xf numFmtId="0" fontId="10" fillId="0" borderId="0" xfId="39" applyFont="1" applyAlignment="1" applyProtection="1">
      <alignment vertical="justify"/>
      <protection/>
    </xf>
    <xf numFmtId="0" fontId="9" fillId="0" borderId="0" xfId="39" applyFont="1" applyAlignment="1" applyProtection="1">
      <alignment horizontal="left"/>
      <protection/>
    </xf>
    <xf numFmtId="0" fontId="10" fillId="0" borderId="0" xfId="39" applyFont="1" applyBorder="1" applyAlignment="1" applyProtection="1">
      <alignment vertical="justify"/>
      <protection/>
    </xf>
    <xf numFmtId="49" fontId="10" fillId="0" borderId="0" xfId="39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41" applyNumberFormat="1" applyFont="1" applyBorder="1" applyAlignment="1" applyProtection="1">
      <alignment horizontal="left" vertical="top" wrapText="1"/>
      <protection locked="0"/>
    </xf>
    <xf numFmtId="192" fontId="10" fillId="0" borderId="0" xfId="41" applyNumberFormat="1" applyFont="1" applyBorder="1" applyAlignment="1" applyProtection="1">
      <alignment horizontal="left" vertical="top"/>
      <protection/>
    </xf>
    <xf numFmtId="0" fontId="5" fillId="0" borderId="0" xfId="38" applyFont="1" applyAlignment="1">
      <alignment horizontal="left" vertical="center" wrapText="1"/>
      <protection/>
    </xf>
    <xf numFmtId="49" fontId="5" fillId="0" borderId="0" xfId="38" applyNumberFormat="1" applyFont="1" applyAlignment="1">
      <alignment horizontal="left" vertical="center" wrapText="1"/>
      <protection/>
    </xf>
    <xf numFmtId="0" fontId="5" fillId="0" borderId="0" xfId="40" applyFont="1">
      <alignment/>
      <protection/>
    </xf>
    <xf numFmtId="0" fontId="5" fillId="0" borderId="0" xfId="39" applyNumberFormat="1" applyFont="1" applyAlignment="1">
      <alignment horizontal="center"/>
      <protection/>
    </xf>
    <xf numFmtId="0" fontId="5" fillId="0" borderId="0" xfId="39" applyFont="1" applyAlignment="1" applyProtection="1">
      <alignment horizontal="center"/>
      <protection locked="0"/>
    </xf>
    <xf numFmtId="0" fontId="5" fillId="0" borderId="0" xfId="39" applyFont="1" applyAlignment="1">
      <alignment horizontal="center"/>
      <protection/>
    </xf>
    <xf numFmtId="0" fontId="5" fillId="0" borderId="0" xfId="40" applyFont="1" applyAlignment="1">
      <alignment/>
      <protection/>
    </xf>
    <xf numFmtId="0" fontId="4" fillId="0" borderId="0" xfId="40" applyFont="1" applyBorder="1">
      <alignment/>
      <protection/>
    </xf>
    <xf numFmtId="0" fontId="4" fillId="0" borderId="0" xfId="40" applyFont="1">
      <alignment/>
      <protection/>
    </xf>
    <xf numFmtId="0" fontId="5" fillId="0" borderId="0" xfId="40" applyFont="1" applyProtection="1">
      <alignment/>
      <protection/>
    </xf>
    <xf numFmtId="0" fontId="5" fillId="0" borderId="0" xfId="38" applyFont="1">
      <alignment/>
      <protection/>
    </xf>
    <xf numFmtId="49" fontId="5" fillId="0" borderId="0" xfId="38" applyNumberFormat="1" applyFont="1">
      <alignment/>
      <protection/>
    </xf>
    <xf numFmtId="49" fontId="5" fillId="0" borderId="0" xfId="40" applyNumberFormat="1" applyFont="1">
      <alignment/>
      <protection/>
    </xf>
    <xf numFmtId="0" fontId="10" fillId="0" borderId="0" xfId="40" applyFont="1" applyBorder="1" applyProtection="1">
      <alignment/>
      <protection/>
    </xf>
    <xf numFmtId="0" fontId="11" fillId="0" borderId="0" xfId="40" applyFont="1" applyBorder="1" applyProtection="1">
      <alignment/>
      <protection/>
    </xf>
    <xf numFmtId="1" fontId="11" fillId="0" borderId="0" xfId="40" applyNumberFormat="1" applyFont="1" applyBorder="1" applyProtection="1">
      <alignment/>
      <protection/>
    </xf>
    <xf numFmtId="1" fontId="11" fillId="0" borderId="0" xfId="40" applyNumberFormat="1" applyFont="1" applyProtection="1">
      <alignment/>
      <protection locked="0"/>
    </xf>
    <xf numFmtId="49" fontId="11" fillId="0" borderId="0" xfId="40" applyNumberFormat="1" applyFont="1" applyProtection="1">
      <alignment/>
      <protection/>
    </xf>
    <xf numFmtId="1" fontId="11" fillId="0" borderId="0" xfId="40" applyNumberFormat="1" applyFont="1" applyProtection="1">
      <alignment/>
      <protection/>
    </xf>
    <xf numFmtId="0" fontId="9" fillId="0" borderId="0" xfId="41" applyFont="1" applyAlignment="1" applyProtection="1">
      <alignment vertical="top"/>
      <protection/>
    </xf>
    <xf numFmtId="0" fontId="9" fillId="0" borderId="0" xfId="41" applyFont="1" applyAlignment="1" applyProtection="1">
      <alignment vertical="top" wrapText="1"/>
      <protection/>
    </xf>
    <xf numFmtId="0" fontId="10" fillId="0" borderId="0" xfId="40" applyFont="1" applyAlignment="1">
      <alignment horizontal="center"/>
      <protection/>
    </xf>
    <xf numFmtId="0" fontId="11" fillId="0" borderId="0" xfId="40" applyFont="1" applyAlignment="1" applyProtection="1">
      <alignment/>
      <protection/>
    </xf>
    <xf numFmtId="0" fontId="11" fillId="0" borderId="0" xfId="40" applyFont="1" applyAlignment="1">
      <alignment/>
      <protection/>
    </xf>
    <xf numFmtId="0" fontId="11" fillId="0" borderId="0" xfId="40" applyFont="1" applyAlignment="1" applyProtection="1">
      <alignment/>
      <protection locked="0"/>
    </xf>
    <xf numFmtId="0" fontId="10" fillId="0" borderId="0" xfId="44" applyFont="1">
      <alignment/>
      <protection/>
    </xf>
    <xf numFmtId="0" fontId="10" fillId="0" borderId="0" xfId="44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4" applyFont="1" applyAlignment="1" applyProtection="1">
      <alignment wrapText="1"/>
      <protection locked="0"/>
    </xf>
    <xf numFmtId="49" fontId="11" fillId="0" borderId="0" xfId="44" applyNumberFormat="1" applyFont="1" applyAlignment="1" applyProtection="1">
      <alignment horizontal="center" wrapText="1"/>
      <protection locked="0"/>
    </xf>
    <xf numFmtId="0" fontId="11" fillId="0" borderId="0" xfId="44" applyFont="1" applyProtection="1">
      <alignment/>
      <protection locked="0"/>
    </xf>
    <xf numFmtId="0" fontId="11" fillId="0" borderId="0" xfId="44" applyFont="1" applyAlignment="1">
      <alignment wrapText="1"/>
      <protection/>
    </xf>
    <xf numFmtId="49" fontId="11" fillId="0" borderId="0" xfId="44" applyNumberFormat="1" applyFont="1" applyAlignment="1">
      <alignment horizontal="center" wrapText="1"/>
      <protection/>
    </xf>
    <xf numFmtId="0" fontId="9" fillId="0" borderId="0" xfId="41" applyFont="1" applyFill="1" applyAlignment="1" applyProtection="1">
      <alignment vertical="top"/>
      <protection/>
    </xf>
    <xf numFmtId="0" fontId="9" fillId="0" borderId="0" xfId="41" applyFont="1" applyFill="1" applyAlignment="1" applyProtection="1">
      <alignment horizontal="right" vertical="top" wrapText="1"/>
      <protection/>
    </xf>
    <xf numFmtId="0" fontId="11" fillId="0" borderId="0" xfId="42" applyFont="1" applyFill="1" applyAlignment="1" applyProtection="1">
      <alignment wrapText="1"/>
      <protection/>
    </xf>
    <xf numFmtId="0" fontId="11" fillId="0" borderId="0" xfId="43" applyFont="1" applyProtection="1">
      <alignment/>
      <protection/>
    </xf>
    <xf numFmtId="0" fontId="11" fillId="0" borderId="0" xfId="43" applyFont="1">
      <alignment/>
      <protection/>
    </xf>
    <xf numFmtId="0" fontId="5" fillId="0" borderId="0" xfId="43" applyFont="1" applyAlignment="1" applyProtection="1">
      <alignment horizontal="left" wrapText="1"/>
      <protection/>
    </xf>
    <xf numFmtId="0" fontId="10" fillId="0" borderId="0" xfId="43" applyFont="1" applyAlignment="1" applyProtection="1">
      <alignment horizontal="right"/>
      <protection/>
    </xf>
    <xf numFmtId="0" fontId="11" fillId="0" borderId="10" xfId="43" applyFont="1" applyBorder="1" applyProtection="1">
      <alignment/>
      <protection/>
    </xf>
    <xf numFmtId="49" fontId="11" fillId="0" borderId="10" xfId="43" applyNumberFormat="1" applyFont="1" applyBorder="1" applyAlignment="1" applyProtection="1">
      <alignment horizontal="center" wrapText="1"/>
      <protection/>
    </xf>
    <xf numFmtId="1" fontId="11" fillId="14" borderId="10" xfId="43" applyNumberFormat="1" applyFont="1" applyFill="1" applyBorder="1" applyProtection="1">
      <alignment/>
      <protection locked="0"/>
    </xf>
    <xf numFmtId="49" fontId="12" fillId="0" borderId="10" xfId="43" applyNumberFormat="1" applyFont="1" applyBorder="1" applyAlignment="1" applyProtection="1">
      <alignment horizontal="center" wrapText="1"/>
      <protection/>
    </xf>
    <xf numFmtId="0" fontId="11" fillId="0" borderId="10" xfId="43" applyFont="1" applyBorder="1" applyAlignment="1" applyProtection="1">
      <alignment horizontal="center" wrapText="1"/>
      <protection/>
    </xf>
    <xf numFmtId="1" fontId="11" fillId="0" borderId="10" xfId="43" applyNumberFormat="1" applyFont="1" applyBorder="1" applyProtection="1">
      <alignment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1" fillId="18" borderId="10" xfId="43" applyNumberFormat="1" applyFont="1" applyFill="1" applyBorder="1" applyProtection="1">
      <alignment/>
      <protection locked="0"/>
    </xf>
    <xf numFmtId="0" fontId="12" fillId="0" borderId="10" xfId="43" applyFont="1" applyBorder="1" applyAlignment="1" applyProtection="1">
      <alignment horizontal="left" vertical="center" wrapText="1"/>
      <protection/>
    </xf>
    <xf numFmtId="0" fontId="11" fillId="0" borderId="10" xfId="43" applyFont="1" applyBorder="1" applyAlignment="1" applyProtection="1">
      <alignment horizontal="centerContinuous" wrapText="1"/>
      <protection/>
    </xf>
    <xf numFmtId="49" fontId="10" fillId="0" borderId="10" xfId="43" applyNumberFormat="1" applyFont="1" applyBorder="1" applyAlignment="1" applyProtection="1">
      <alignment horizontal="centerContinuous" wrapText="1"/>
      <protection/>
    </xf>
    <xf numFmtId="3" fontId="11" fillId="0" borderId="10" xfId="43" applyNumberFormat="1" applyFont="1" applyFill="1" applyBorder="1" applyProtection="1">
      <alignment/>
      <protection/>
    </xf>
    <xf numFmtId="0" fontId="11" fillId="0" borderId="0" xfId="43" applyFont="1" applyBorder="1" applyAlignment="1" applyProtection="1">
      <alignment wrapText="1"/>
      <protection locked="0"/>
    </xf>
    <xf numFmtId="0" fontId="19" fillId="0" borderId="0" xfId="43" applyFont="1" applyBorder="1" applyAlignment="1">
      <alignment vertical="center" wrapText="1"/>
      <protection/>
    </xf>
    <xf numFmtId="0" fontId="19" fillId="0" borderId="0" xfId="43" applyFont="1" applyBorder="1" applyAlignment="1" applyProtection="1">
      <alignment vertical="center" wrapText="1"/>
      <protection locked="0"/>
    </xf>
    <xf numFmtId="1" fontId="11" fillId="0" borderId="0" xfId="43" applyNumberFormat="1" applyFont="1" applyProtection="1">
      <alignment/>
      <protection locked="0"/>
    </xf>
    <xf numFmtId="0" fontId="11" fillId="0" borderId="0" xfId="43" applyFont="1" applyBorder="1" applyAlignment="1">
      <alignment wrapText="1"/>
      <protection/>
    </xf>
    <xf numFmtId="1" fontId="11" fillId="0" borderId="0" xfId="43" applyNumberFormat="1" applyFont="1" applyBorder="1">
      <alignment/>
      <protection/>
    </xf>
    <xf numFmtId="1" fontId="11" fillId="0" borderId="0" xfId="43" applyNumberFormat="1" applyFont="1">
      <alignment/>
      <protection/>
    </xf>
    <xf numFmtId="0" fontId="11" fillId="0" borderId="0" xfId="43" applyFont="1" applyBorder="1">
      <alignment/>
      <protection/>
    </xf>
    <xf numFmtId="0" fontId="11" fillId="0" borderId="0" xfId="43" applyFont="1" applyAlignment="1">
      <alignment wrapText="1"/>
      <protection/>
    </xf>
    <xf numFmtId="0" fontId="9" fillId="0" borderId="0" xfId="41" applyFont="1" applyAlignment="1" applyProtection="1">
      <alignment horizontal="right" vertical="top" wrapText="1"/>
      <protection locked="0"/>
    </xf>
    <xf numFmtId="0" fontId="9" fillId="0" borderId="0" xfId="41" applyFont="1" applyAlignment="1" applyProtection="1">
      <alignment horizontal="right" vertical="top"/>
      <protection locked="0"/>
    </xf>
    <xf numFmtId="49" fontId="20" fillId="0" borderId="10" xfId="43" applyNumberFormat="1" applyFont="1" applyBorder="1" applyAlignment="1" applyProtection="1">
      <alignment horizontal="centerContinuous" wrapText="1"/>
      <protection/>
    </xf>
    <xf numFmtId="1" fontId="11" fillId="7" borderId="10" xfId="39" applyNumberFormat="1" applyFont="1" applyFill="1" applyBorder="1" applyAlignment="1" applyProtection="1">
      <alignment vertical="center" wrapText="1"/>
      <protection locked="0"/>
    </xf>
    <xf numFmtId="0" fontId="21" fillId="0" borderId="0" xfId="40" applyFont="1" applyProtection="1">
      <alignment/>
      <protection/>
    </xf>
    <xf numFmtId="0" fontId="21" fillId="0" borderId="0" xfId="40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22" fillId="14" borderId="10" xfId="43" applyNumberFormat="1" applyFont="1" applyFill="1" applyBorder="1" applyProtection="1">
      <alignment/>
      <protection locked="0"/>
    </xf>
    <xf numFmtId="0" fontId="10" fillId="0" borderId="18" xfId="39" applyFont="1" applyBorder="1" applyAlignment="1" applyProtection="1">
      <alignment horizontal="center" vertical="center" wrapText="1"/>
      <protection/>
    </xf>
    <xf numFmtId="0" fontId="10" fillId="0" borderId="24" xfId="39" applyFont="1" applyBorder="1" applyAlignment="1" applyProtection="1">
      <alignment horizontal="center" vertical="center" wrapText="1"/>
      <protection/>
    </xf>
    <xf numFmtId="0" fontId="10" fillId="0" borderId="23" xfId="39" applyFont="1" applyBorder="1" applyAlignment="1" applyProtection="1">
      <alignment horizontal="center" vertical="center" wrapText="1"/>
      <protection/>
    </xf>
    <xf numFmtId="0" fontId="10" fillId="0" borderId="25" xfId="39" applyFont="1" applyBorder="1" applyAlignment="1" applyProtection="1">
      <alignment horizontal="center" vertical="center" wrapText="1"/>
      <protection/>
    </xf>
    <xf numFmtId="0" fontId="11" fillId="0" borderId="0" xfId="39" applyFont="1" applyBorder="1" applyAlignment="1" applyProtection="1">
      <alignment horizontal="right" vertical="justify" wrapText="1"/>
      <protection/>
    </xf>
    <xf numFmtId="0" fontId="7" fillId="0" borderId="0" xfId="41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41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41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3" applyNumberFormat="1" applyFont="1" applyBorder="1" applyAlignment="1" applyProtection="1">
      <alignment horizontal="left"/>
      <protection locked="0"/>
    </xf>
    <xf numFmtId="0" fontId="10" fillId="0" borderId="0" xfId="41" applyFont="1" applyBorder="1" applyAlignment="1" applyProtection="1">
      <alignment horizontal="left" vertical="top" wrapText="1"/>
      <protection/>
    </xf>
    <xf numFmtId="191" fontId="11" fillId="0" borderId="32" xfId="41" applyNumberFormat="1" applyFont="1" applyBorder="1" applyAlignment="1" applyProtection="1">
      <alignment horizontal="left" vertical="top" wrapText="1"/>
      <protection/>
    </xf>
    <xf numFmtId="0" fontId="5" fillId="0" borderId="0" xfId="43" applyFont="1" applyAlignment="1" applyProtection="1">
      <alignment horizontal="left" wrapText="1"/>
      <protection/>
    </xf>
    <xf numFmtId="0" fontId="10" fillId="0" borderId="0" xfId="43" applyFont="1" applyBorder="1" applyAlignment="1" applyProtection="1">
      <alignment horizontal="left" wrapText="1"/>
      <protection/>
    </xf>
    <xf numFmtId="0" fontId="11" fillId="0" borderId="0" xfId="42" applyFont="1" applyFill="1" applyAlignment="1" applyProtection="1">
      <alignment horizontal="center" wrapText="1"/>
      <protection locked="0"/>
    </xf>
    <xf numFmtId="0" fontId="10" fillId="0" borderId="0" xfId="44" applyFont="1" applyAlignment="1">
      <alignment horizontal="center" wrapText="1"/>
      <protection/>
    </xf>
    <xf numFmtId="0" fontId="10" fillId="0" borderId="0" xfId="44" applyFont="1" applyBorder="1" applyAlignment="1" applyProtection="1">
      <alignment horizontal="left"/>
      <protection locked="0"/>
    </xf>
    <xf numFmtId="0" fontId="10" fillId="0" borderId="0" xfId="41" applyNumberFormat="1" applyFont="1" applyBorder="1" applyAlignment="1" applyProtection="1">
      <alignment horizontal="left" vertical="top" wrapText="1"/>
      <protection/>
    </xf>
    <xf numFmtId="0" fontId="10" fillId="0" borderId="0" xfId="44" applyFont="1" applyBorder="1" applyAlignment="1" applyProtection="1">
      <alignment horizontal="left" vertical="center" wrapText="1"/>
      <protection locked="0"/>
    </xf>
    <xf numFmtId="0" fontId="9" fillId="0" borderId="0" xfId="44" applyFont="1" applyAlignment="1" applyProtection="1">
      <alignment horizontal="left"/>
      <protection/>
    </xf>
    <xf numFmtId="0" fontId="9" fillId="0" borderId="0" xfId="44" applyFont="1" applyAlignment="1" applyProtection="1">
      <alignment horizontal="right"/>
      <protection/>
    </xf>
    <xf numFmtId="192" fontId="10" fillId="0" borderId="32" xfId="41" applyNumberFormat="1" applyFont="1" applyBorder="1" applyAlignment="1" applyProtection="1">
      <alignment horizontal="left" vertical="top" wrapText="1"/>
      <protection/>
    </xf>
    <xf numFmtId="49" fontId="10" fillId="0" borderId="13" xfId="39" applyNumberFormat="1" applyFont="1" applyBorder="1" applyAlignment="1" applyProtection="1">
      <alignment horizontal="center" vertical="center" wrapText="1"/>
      <protection/>
    </xf>
    <xf numFmtId="49" fontId="10" fillId="0" borderId="11" xfId="39" applyNumberFormat="1" applyFont="1" applyBorder="1" applyAlignment="1" applyProtection="1">
      <alignment horizontal="center" vertical="center" wrapText="1"/>
      <protection/>
    </xf>
    <xf numFmtId="0" fontId="11" fillId="0" borderId="0" xfId="39" applyFont="1" applyAlignment="1" applyProtection="1">
      <alignment horizontal="center"/>
      <protection locked="0"/>
    </xf>
    <xf numFmtId="0" fontId="4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left"/>
      <protection/>
    </xf>
    <xf numFmtId="0" fontId="10" fillId="0" borderId="0" xfId="39" applyFont="1" applyAlignment="1" applyProtection="1">
      <alignment horizontal="left"/>
      <protection/>
    </xf>
    <xf numFmtId="192" fontId="10" fillId="0" borderId="0" xfId="39" applyNumberFormat="1" applyFont="1" applyBorder="1" applyAlignment="1" applyProtection="1">
      <alignment horizontal="left" vertical="justify" wrapText="1"/>
      <protection/>
    </xf>
    <xf numFmtId="0" fontId="10" fillId="0" borderId="0" xfId="39" applyFont="1" applyAlignment="1" applyProtection="1">
      <alignment horizontal="left"/>
      <protection locked="0"/>
    </xf>
    <xf numFmtId="0" fontId="11" fillId="0" borderId="0" xfId="39" applyFont="1" applyAlignment="1" applyProtection="1">
      <alignment horizontal="left"/>
      <protection locked="0"/>
    </xf>
    <xf numFmtId="0" fontId="10" fillId="0" borderId="13" xfId="39" applyFont="1" applyBorder="1" applyAlignment="1" applyProtection="1">
      <alignment horizontal="center" vertical="center" wrapText="1"/>
      <protection/>
    </xf>
    <xf numFmtId="0" fontId="10" fillId="0" borderId="11" xfId="39" applyFont="1" applyBorder="1" applyAlignment="1" applyProtection="1">
      <alignment horizontal="center" vertical="center" wrapText="1"/>
      <protection/>
    </xf>
    <xf numFmtId="0" fontId="10" fillId="0" borderId="0" xfId="36" applyFont="1" applyAlignment="1" applyProtection="1">
      <alignment horizontal="left" vertical="center" wrapText="1"/>
      <protection locked="0"/>
    </xf>
    <xf numFmtId="0" fontId="10" fillId="0" borderId="0" xfId="36" applyFont="1" applyBorder="1" applyAlignment="1" applyProtection="1">
      <alignment horizontal="left" vertical="center" wrapText="1"/>
      <protection locked="0"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49" fontId="10" fillId="0" borderId="0" xfId="36" applyNumberFormat="1" applyFont="1" applyAlignment="1" applyProtection="1">
      <alignment horizontal="center" vertical="center" wrapText="1"/>
      <protection/>
    </xf>
    <xf numFmtId="192" fontId="10" fillId="0" borderId="0" xfId="39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39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39" applyNumberFormat="1" applyFont="1" applyAlignment="1" applyProtection="1">
      <alignment horizontal="left" vertical="justify"/>
      <protection/>
    </xf>
    <xf numFmtId="192" fontId="10" fillId="0" borderId="0" xfId="39" applyNumberFormat="1" applyFont="1" applyBorder="1" applyAlignment="1" applyProtection="1">
      <alignment horizontal="left" vertical="justify"/>
      <protection/>
    </xf>
    <xf numFmtId="1" fontId="10" fillId="0" borderId="0" xfId="37" applyNumberFormat="1" applyFont="1" applyAlignment="1" applyProtection="1">
      <alignment horizontal="center" vertical="center" wrapText="1"/>
      <protection locked="0"/>
    </xf>
    <xf numFmtId="49" fontId="10" fillId="0" borderId="0" xfId="37" applyNumberFormat="1" applyFont="1" applyAlignment="1" applyProtection="1">
      <alignment horizontal="center" vertical="center" wrapText="1"/>
      <protection locked="0"/>
    </xf>
    <xf numFmtId="0" fontId="9" fillId="0" borderId="0" xfId="41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39" applyFont="1" applyAlignment="1" applyProtection="1">
      <alignment horizontal="right"/>
      <protection/>
    </xf>
    <xf numFmtId="0" fontId="4" fillId="0" borderId="0" xfId="38" applyNumberFormat="1" applyFont="1" applyAlignment="1" applyProtection="1">
      <alignment horizontal="left" vertical="center" wrapText="1"/>
      <protection locked="0"/>
    </xf>
    <xf numFmtId="192" fontId="4" fillId="0" borderId="0" xfId="39" applyNumberFormat="1" applyFont="1" applyAlignment="1" applyProtection="1">
      <alignment horizontal="left" vertical="justify"/>
      <protection locked="0"/>
    </xf>
    <xf numFmtId="0" fontId="4" fillId="0" borderId="0" xfId="38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1" sqref="A1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375" style="174" customWidth="1"/>
    <col min="7" max="7" width="12.625" style="169" customWidth="1"/>
    <col min="8" max="8" width="18.625" style="175" customWidth="1"/>
    <col min="9" max="9" width="3.375" style="149" customWidth="1"/>
    <col min="10" max="16384" width="9.375" style="149" customWidth="1"/>
  </cols>
  <sheetData>
    <row r="1" spans="1:8" ht="15">
      <c r="A1" s="212" t="s">
        <v>863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0</v>
      </c>
      <c r="B3" s="583"/>
      <c r="C3" s="583"/>
      <c r="D3" s="583"/>
      <c r="E3" s="462" t="s">
        <v>862</v>
      </c>
      <c r="F3" s="217" t="s">
        <v>1</v>
      </c>
      <c r="G3" s="172"/>
      <c r="H3" s="461">
        <v>112011240</v>
      </c>
    </row>
    <row r="4" spans="1:8" ht="15">
      <c r="A4" s="582" t="s">
        <v>2</v>
      </c>
      <c r="B4" s="588"/>
      <c r="C4" s="588"/>
      <c r="D4" s="588"/>
      <c r="E4" s="504" t="s">
        <v>857</v>
      </c>
      <c r="F4" s="584" t="s">
        <v>3</v>
      </c>
      <c r="G4" s="585"/>
      <c r="H4" s="461">
        <v>854</v>
      </c>
    </row>
    <row r="5" spans="1:8" ht="15">
      <c r="A5" s="582" t="s">
        <v>4</v>
      </c>
      <c r="B5" s="583"/>
      <c r="C5" s="583"/>
      <c r="D5" s="583"/>
      <c r="E5" s="505" t="s">
        <v>864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640</v>
      </c>
      <c r="D11" s="151">
        <v>640</v>
      </c>
      <c r="E11" s="237" t="s">
        <v>21</v>
      </c>
      <c r="F11" s="242" t="s">
        <v>22</v>
      </c>
      <c r="G11" s="152">
        <v>58</v>
      </c>
      <c r="H11" s="152">
        <v>58</v>
      </c>
    </row>
    <row r="12" spans="1:8" ht="15">
      <c r="A12" s="235" t="s">
        <v>23</v>
      </c>
      <c r="B12" s="241" t="s">
        <v>24</v>
      </c>
      <c r="C12" s="151">
        <v>919</v>
      </c>
      <c r="D12" s="151">
        <v>930</v>
      </c>
      <c r="E12" s="237" t="s">
        <v>25</v>
      </c>
      <c r="F12" s="242" t="s">
        <v>26</v>
      </c>
      <c r="G12" s="153">
        <v>57811</v>
      </c>
      <c r="H12" s="153">
        <v>57811</v>
      </c>
    </row>
    <row r="13" spans="1:8" ht="15">
      <c r="A13" s="235" t="s">
        <v>27</v>
      </c>
      <c r="B13" s="241" t="s">
        <v>28</v>
      </c>
      <c r="C13" s="151">
        <v>0</v>
      </c>
      <c r="D13" s="151">
        <v>1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4</v>
      </c>
      <c r="D15" s="151">
        <v>5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5</v>
      </c>
      <c r="D16" s="151">
        <v>5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58</v>
      </c>
      <c r="H17" s="154">
        <f>H11+H14+H15+H16</f>
        <v>58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1568</v>
      </c>
      <c r="D19" s="155">
        <f>SUM(D11:D18)</f>
        <v>1581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1449</v>
      </c>
      <c r="H20" s="158">
        <v>1449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520</v>
      </c>
      <c r="H21" s="156">
        <f>SUM(H22:H24)</f>
        <v>520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>
        <v>14</v>
      </c>
      <c r="H23" s="152">
        <v>14</v>
      </c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506</v>
      </c>
      <c r="H24" s="152">
        <v>506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1969</v>
      </c>
      <c r="H25" s="154">
        <f>H19+H20+H21</f>
        <v>1969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49</v>
      </c>
      <c r="D26" s="151">
        <v>49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49</v>
      </c>
      <c r="D27" s="155">
        <f>SUM(D23:D26)</f>
        <v>49</v>
      </c>
      <c r="E27" s="253" t="s">
        <v>82</v>
      </c>
      <c r="F27" s="242" t="s">
        <v>83</v>
      </c>
      <c r="G27" s="154">
        <f>SUM(G28:G30)</f>
        <v>-418</v>
      </c>
      <c r="H27" s="154">
        <f>SUM(H28:H30)</f>
        <v>-335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-418</v>
      </c>
      <c r="H29" s="316">
        <v>-335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-25</v>
      </c>
      <c r="H32" s="316">
        <v>-83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-443</v>
      </c>
      <c r="H33" s="154">
        <f>H27+H31+H32</f>
        <v>-418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1584</v>
      </c>
      <c r="H36" s="154">
        <f>H25+H17+H33</f>
        <v>1609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43</v>
      </c>
      <c r="D54" s="151">
        <v>43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1660</v>
      </c>
      <c r="D55" s="155">
        <f>D19+D20+D21+D27+D32+D45+D51+D53+D54</f>
        <v>1673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102</v>
      </c>
      <c r="H61" s="154">
        <f>SUM(H62:H68)</f>
        <v>78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62</v>
      </c>
      <c r="H62" s="152">
        <v>34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9</v>
      </c>
      <c r="H64" s="152">
        <v>10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>
        <v>7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6</v>
      </c>
      <c r="H67" s="152">
        <v>3</v>
      </c>
    </row>
    <row r="68" spans="1:8" ht="15">
      <c r="A68" s="235" t="s">
        <v>210</v>
      </c>
      <c r="B68" s="241" t="s">
        <v>211</v>
      </c>
      <c r="C68" s="151">
        <v>43</v>
      </c>
      <c r="D68" s="151">
        <v>31</v>
      </c>
      <c r="E68" s="237" t="s">
        <v>212</v>
      </c>
      <c r="F68" s="242" t="s">
        <v>213</v>
      </c>
      <c r="G68" s="152">
        <v>25</v>
      </c>
      <c r="H68" s="152">
        <v>24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19</v>
      </c>
      <c r="H69" s="152">
        <v>19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121</v>
      </c>
      <c r="H71" s="161">
        <f>H59+H60+H61+H69+H70</f>
        <v>97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</v>
      </c>
      <c r="D74" s="151">
        <v>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44</v>
      </c>
      <c r="D75" s="155">
        <f>SUM(D67:D74)</f>
        <v>32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121</v>
      </c>
      <c r="H79" s="162">
        <f>H71+H74+H75+H76</f>
        <v>97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/>
      <c r="D88" s="151"/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</v>
      </c>
      <c r="D91" s="155">
        <f>SUM(D87:D90)</f>
        <v>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45</v>
      </c>
      <c r="D93" s="155">
        <f>D64+D75+D84+D91+D92</f>
        <v>33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1705</v>
      </c>
      <c r="D94" s="164">
        <f>D93+D55</f>
        <v>1706</v>
      </c>
      <c r="E94" s="449" t="s">
        <v>269</v>
      </c>
      <c r="F94" s="289" t="s">
        <v>270</v>
      </c>
      <c r="G94" s="165">
        <f>G36+G39+G55+G79</f>
        <v>1705</v>
      </c>
      <c r="H94" s="165">
        <f>H36+H39+H55+H79</f>
        <v>1706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6" t="s">
        <v>858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859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11:D18 C58:D63 C79:D83 C87:D90 C92:D92 G11:H13 G74:H76 G22:H24 G28:H28 G31:H31 G19:H19 G43:H48 G51:H54 G59:H60 C67: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A1" sqref="A1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0</v>
      </c>
      <c r="B2" s="591" t="str">
        <f>'справка №1-БАЛАНС'!E3</f>
        <v>МЕБЕЛСИСТЕМ АД ПАЗАРДЖИК</v>
      </c>
      <c r="C2" s="591"/>
      <c r="D2" s="591"/>
      <c r="E2" s="591"/>
      <c r="F2" s="593" t="s">
        <v>1</v>
      </c>
      <c r="G2" s="593"/>
      <c r="H2" s="526">
        <f>'справка №1-БАЛАНС'!H3</f>
        <v>112011240</v>
      </c>
    </row>
    <row r="3" spans="1:8" ht="15">
      <c r="A3" s="467" t="s">
        <v>273</v>
      </c>
      <c r="B3" s="591" t="str">
        <f>'справка №1-БАЛАНС'!E4</f>
        <v>неконсолидиран</v>
      </c>
      <c r="C3" s="591"/>
      <c r="D3" s="591"/>
      <c r="E3" s="591"/>
      <c r="F3" s="546" t="s">
        <v>3</v>
      </c>
      <c r="G3" s="527"/>
      <c r="H3" s="527">
        <f>'справка №1-БАЛАНС'!H4</f>
        <v>854</v>
      </c>
    </row>
    <row r="4" spans="1:8" ht="17.25" customHeight="1">
      <c r="A4" s="467" t="s">
        <v>4</v>
      </c>
      <c r="B4" s="592" t="str">
        <f>'справка №1-БАЛАНС'!E5</f>
        <v>01.01.2014 - 31.03.2014</v>
      </c>
      <c r="C4" s="592"/>
      <c r="D4" s="592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11</v>
      </c>
      <c r="D9" s="46">
        <v>24</v>
      </c>
      <c r="E9" s="298" t="s">
        <v>283</v>
      </c>
      <c r="F9" s="549" t="s">
        <v>284</v>
      </c>
      <c r="G9" s="576"/>
      <c r="H9" s="576"/>
    </row>
    <row r="10" spans="1:8" ht="12">
      <c r="A10" s="298" t="s">
        <v>285</v>
      </c>
      <c r="B10" s="299" t="s">
        <v>286</v>
      </c>
      <c r="C10" s="46">
        <v>7</v>
      </c>
      <c r="D10" s="46">
        <v>21</v>
      </c>
      <c r="E10" s="298" t="s">
        <v>287</v>
      </c>
      <c r="F10" s="549" t="s">
        <v>288</v>
      </c>
      <c r="G10" s="576"/>
      <c r="H10" s="576"/>
    </row>
    <row r="11" spans="1:8" ht="12">
      <c r="A11" s="298" t="s">
        <v>289</v>
      </c>
      <c r="B11" s="299" t="s">
        <v>290</v>
      </c>
      <c r="C11" s="46">
        <v>12</v>
      </c>
      <c r="D11" s="46">
        <v>13</v>
      </c>
      <c r="E11" s="300" t="s">
        <v>291</v>
      </c>
      <c r="F11" s="549" t="s">
        <v>292</v>
      </c>
      <c r="G11" s="576">
        <v>29</v>
      </c>
      <c r="H11" s="576">
        <v>80</v>
      </c>
    </row>
    <row r="12" spans="1:8" ht="12">
      <c r="A12" s="298" t="s">
        <v>293</v>
      </c>
      <c r="B12" s="299" t="s">
        <v>294</v>
      </c>
      <c r="C12" s="46">
        <v>26</v>
      </c>
      <c r="D12" s="46">
        <v>27</v>
      </c>
      <c r="E12" s="300" t="s">
        <v>77</v>
      </c>
      <c r="F12" s="549" t="s">
        <v>295</v>
      </c>
      <c r="G12" s="576">
        <v>7</v>
      </c>
      <c r="H12" s="576">
        <v>4</v>
      </c>
    </row>
    <row r="13" spans="1:18" ht="12">
      <c r="A13" s="298" t="s">
        <v>296</v>
      </c>
      <c r="B13" s="299" t="s">
        <v>297</v>
      </c>
      <c r="C13" s="46">
        <v>4</v>
      </c>
      <c r="D13" s="46">
        <v>4</v>
      </c>
      <c r="E13" s="301" t="s">
        <v>50</v>
      </c>
      <c r="F13" s="551" t="s">
        <v>298</v>
      </c>
      <c r="G13" s="548">
        <f>SUM(G9:G12)</f>
        <v>36</v>
      </c>
      <c r="H13" s="548">
        <f>SUM(H9:H12)</f>
        <v>84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1</v>
      </c>
      <c r="D16" s="47">
        <v>1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61</v>
      </c>
      <c r="D19" s="49">
        <f>SUM(D9:D15)+D16</f>
        <v>90</v>
      </c>
      <c r="E19" s="304" t="s">
        <v>315</v>
      </c>
      <c r="F19" s="552" t="s">
        <v>316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61</v>
      </c>
      <c r="D28" s="50">
        <f>D26+D19</f>
        <v>90</v>
      </c>
      <c r="E28" s="127" t="s">
        <v>337</v>
      </c>
      <c r="F28" s="554" t="s">
        <v>338</v>
      </c>
      <c r="G28" s="548">
        <f>G13+G15+G24</f>
        <v>36</v>
      </c>
      <c r="H28" s="548">
        <f>H13+H15+H24</f>
        <v>84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25</v>
      </c>
      <c r="H30" s="53">
        <f>IF((D28-H28)&gt;0,D28-H28,0)</f>
        <v>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343</v>
      </c>
      <c r="C31" s="46"/>
      <c r="D31" s="46"/>
      <c r="E31" s="296" t="s">
        <v>851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61</v>
      </c>
      <c r="D33" s="49">
        <f>D28+D31+D32</f>
        <v>90</v>
      </c>
      <c r="E33" s="127" t="s">
        <v>351</v>
      </c>
      <c r="F33" s="554" t="s">
        <v>352</v>
      </c>
      <c r="G33" s="53">
        <f>G32+G31+G28</f>
        <v>36</v>
      </c>
      <c r="H33" s="53">
        <f>H32+H31+H28</f>
        <v>84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25</v>
      </c>
      <c r="H34" s="548">
        <f>IF((D33-H33)&gt;0,D33-H33,0)</f>
        <v>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/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25</v>
      </c>
      <c r="H39" s="559">
        <f>IF(H34&gt;0,IF(D35+H34&lt;0,0,D35+H34),IF(D34-D35&lt;0,D35-D34,0))</f>
        <v>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25</v>
      </c>
      <c r="H41" s="52">
        <f>IF(D39=0,IF(H39-H40&gt;0,H39-H40+D40,0),IF(D39-D40&lt;0,D40-D39+H40,0))</f>
        <v>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61</v>
      </c>
      <c r="D42" s="53">
        <f>D33+D35+D39</f>
        <v>90</v>
      </c>
      <c r="E42" s="128" t="s">
        <v>378</v>
      </c>
      <c r="F42" s="129" t="s">
        <v>379</v>
      </c>
      <c r="G42" s="53">
        <f>G39+G33</f>
        <v>61</v>
      </c>
      <c r="H42" s="53">
        <f>H39+H33</f>
        <v>90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855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41753</v>
      </c>
      <c r="C48" s="427" t="s">
        <v>380</v>
      </c>
      <c r="D48" s="589" t="s">
        <v>860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90" t="s">
        <v>861</v>
      </c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4" right="0.2362204724409449" top="0.61" bottom="0.6" header="0.5118110236220472" footer="0.5118110236220472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A1" sqref="A1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МЕБЕЛСИСТЕМ АД ПАЗАРДЖИК</v>
      </c>
      <c r="C4" s="541" t="s">
        <v>1</v>
      </c>
      <c r="D4" s="541">
        <f>'справка №1-БАЛАНС'!H3</f>
        <v>112011240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854</v>
      </c>
    </row>
    <row r="6" spans="1:6" ht="12" customHeight="1">
      <c r="A6" s="471" t="s">
        <v>4</v>
      </c>
      <c r="B6" s="506" t="str">
        <f>'справка №1-БАЛАНС'!E5</f>
        <v>01.01.2014 - 31.03.2014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26</v>
      </c>
      <c r="D10" s="54">
        <v>95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-18</v>
      </c>
      <c r="D11" s="54">
        <v>-43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-31</v>
      </c>
      <c r="D13" s="54">
        <v>-34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-2</v>
      </c>
      <c r="D14" s="54">
        <v>-10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-3</v>
      </c>
      <c r="D19" s="54">
        <v>-7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-28</v>
      </c>
      <c r="D20" s="55">
        <f>SUM(D10:D19)</f>
        <v>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28</v>
      </c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28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0</v>
      </c>
      <c r="D43" s="55">
        <f>D42+D32+D20</f>
        <v>1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</v>
      </c>
      <c r="D44" s="132">
        <v>1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</v>
      </c>
      <c r="D45" s="55">
        <f>D44+D43</f>
        <v>2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</v>
      </c>
      <c r="D46" s="56">
        <v>2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858</v>
      </c>
      <c r="C50" s="595"/>
      <c r="D50" s="595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859</v>
      </c>
      <c r="C52" s="595"/>
      <c r="D52" s="595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4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330708661417323" bottom="0.3937007874015748" header="0.35433070866141736" footer="0.35433070866141736"/>
  <pageSetup fitToHeight="1" fitToWidth="1" horizontalDpi="600" verticalDpi="600" orientation="landscape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1" sqref="A1:M1"/>
    </sheetView>
  </sheetViews>
  <sheetFormatPr defaultColWidth="9.375" defaultRowHeight="12.75"/>
  <cols>
    <col min="1" max="1" width="48.37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375" style="2" customWidth="1"/>
    <col min="7" max="7" width="9.625" style="2" customWidth="1"/>
    <col min="8" max="8" width="7.37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6" t="s">
        <v>458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0</v>
      </c>
      <c r="B3" s="598" t="str">
        <f>'справка №1-БАЛАНС'!E3</f>
        <v>МЕБЕЛСИСТЕМ АД ПАЗАРДЖИК</v>
      </c>
      <c r="C3" s="598"/>
      <c r="D3" s="598"/>
      <c r="E3" s="598"/>
      <c r="F3" s="598"/>
      <c r="G3" s="598"/>
      <c r="H3" s="598"/>
      <c r="I3" s="598"/>
      <c r="J3" s="476"/>
      <c r="K3" s="600" t="s">
        <v>1</v>
      </c>
      <c r="L3" s="600"/>
      <c r="M3" s="478">
        <f>'справка №1-БАЛАНС'!H3</f>
        <v>112011240</v>
      </c>
      <c r="N3" s="2"/>
    </row>
    <row r="4" spans="1:15" s="532" customFormat="1" ht="13.5" customHeight="1">
      <c r="A4" s="467" t="s">
        <v>459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3</v>
      </c>
      <c r="L4" s="601"/>
      <c r="M4" s="478">
        <f>'справка №1-БАЛАНС'!H4</f>
        <v>854</v>
      </c>
      <c r="N4" s="3"/>
      <c r="O4" s="3"/>
    </row>
    <row r="5" spans="1:14" s="532" customFormat="1" ht="12.75" customHeight="1">
      <c r="A5" s="467" t="s">
        <v>4</v>
      </c>
      <c r="B5" s="602" t="str">
        <f>'справка №1-БАЛАНС'!E5</f>
        <v>01.01.2014 - 31.03.2014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58</v>
      </c>
      <c r="D11" s="58">
        <f>'справка №1-БАЛАНС'!H19</f>
        <v>0</v>
      </c>
      <c r="E11" s="58">
        <f>'справка №1-БАЛАНС'!H20</f>
        <v>1449</v>
      </c>
      <c r="F11" s="58">
        <f>'справка №1-БАЛАНС'!H22</f>
        <v>0</v>
      </c>
      <c r="G11" s="58">
        <f>'справка №1-БАЛАНС'!H23</f>
        <v>14</v>
      </c>
      <c r="H11" s="60">
        <v>506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-418</v>
      </c>
      <c r="K11" s="60"/>
      <c r="L11" s="344">
        <f>SUM(C11:K11)</f>
        <v>1609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58</v>
      </c>
      <c r="D15" s="61">
        <f aca="true" t="shared" si="2" ref="D15:M15">D11+D12</f>
        <v>0</v>
      </c>
      <c r="E15" s="61">
        <f t="shared" si="2"/>
        <v>1449</v>
      </c>
      <c r="F15" s="61">
        <f t="shared" si="2"/>
        <v>0</v>
      </c>
      <c r="G15" s="61">
        <f t="shared" si="2"/>
        <v>14</v>
      </c>
      <c r="H15" s="61">
        <f t="shared" si="2"/>
        <v>506</v>
      </c>
      <c r="I15" s="61">
        <f t="shared" si="2"/>
        <v>0</v>
      </c>
      <c r="J15" s="61">
        <f t="shared" si="2"/>
        <v>-418</v>
      </c>
      <c r="K15" s="61">
        <f t="shared" si="2"/>
        <v>0</v>
      </c>
      <c r="L15" s="344">
        <f t="shared" si="1"/>
        <v>1609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-25</v>
      </c>
      <c r="K16" s="60"/>
      <c r="L16" s="344">
        <f t="shared" si="1"/>
        <v>-25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58</v>
      </c>
      <c r="D29" s="59">
        <f aca="true" t="shared" si="6" ref="D29:M29">D17+D20+D21+D24+D28+D27+D15+D16</f>
        <v>0</v>
      </c>
      <c r="E29" s="59">
        <f t="shared" si="6"/>
        <v>1449</v>
      </c>
      <c r="F29" s="59">
        <f t="shared" si="6"/>
        <v>0</v>
      </c>
      <c r="G29" s="59">
        <f t="shared" si="6"/>
        <v>14</v>
      </c>
      <c r="H29" s="59">
        <f t="shared" si="6"/>
        <v>506</v>
      </c>
      <c r="I29" s="59">
        <f t="shared" si="6"/>
        <v>0</v>
      </c>
      <c r="J29" s="59">
        <f t="shared" si="6"/>
        <v>-443</v>
      </c>
      <c r="K29" s="59">
        <f t="shared" si="6"/>
        <v>0</v>
      </c>
      <c r="L29" s="344">
        <f t="shared" si="1"/>
        <v>1584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58</v>
      </c>
      <c r="D32" s="59">
        <f t="shared" si="7"/>
        <v>0</v>
      </c>
      <c r="E32" s="59">
        <f t="shared" si="7"/>
        <v>1449</v>
      </c>
      <c r="F32" s="59">
        <f t="shared" si="7"/>
        <v>0</v>
      </c>
      <c r="G32" s="59">
        <f t="shared" si="7"/>
        <v>14</v>
      </c>
      <c r="H32" s="59">
        <f t="shared" si="7"/>
        <v>506</v>
      </c>
      <c r="I32" s="59">
        <f t="shared" si="7"/>
        <v>0</v>
      </c>
      <c r="J32" s="59">
        <f t="shared" si="7"/>
        <v>-443</v>
      </c>
      <c r="K32" s="59">
        <f t="shared" si="7"/>
        <v>0</v>
      </c>
      <c r="L32" s="344">
        <f t="shared" si="1"/>
        <v>1584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856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866</v>
      </c>
      <c r="B38" s="19"/>
      <c r="C38" s="15"/>
      <c r="D38" s="597"/>
      <c r="E38" s="597"/>
      <c r="F38" s="597" t="s">
        <v>858</v>
      </c>
      <c r="G38" s="597"/>
      <c r="H38" s="597"/>
      <c r="I38" s="597"/>
      <c r="J38" s="15" t="s">
        <v>158</v>
      </c>
      <c r="K38" s="15"/>
      <c r="L38" s="597" t="s">
        <v>859</v>
      </c>
      <c r="M38" s="597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A1" sqref="A1"/>
    </sheetView>
  </sheetViews>
  <sheetFormatPr defaultColWidth="10.625" defaultRowHeight="12.75"/>
  <cols>
    <col min="1" max="1" width="4.125" style="22" customWidth="1"/>
    <col min="2" max="2" width="31.00390625" style="22" customWidth="1"/>
    <col min="3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375" style="22" customWidth="1"/>
    <col min="12" max="12" width="10.625" style="22" customWidth="1"/>
    <col min="13" max="13" width="9.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6" t="s">
        <v>382</v>
      </c>
      <c r="B2" s="607"/>
      <c r="C2" s="608" t="str">
        <f>'справка №1-БАЛАНС'!E3</f>
        <v>МЕБЕЛСИСТЕМ АД ПАЗАРДЖИК</v>
      </c>
      <c r="D2" s="608"/>
      <c r="E2" s="608"/>
      <c r="F2" s="608"/>
      <c r="G2" s="608"/>
      <c r="H2" s="608"/>
      <c r="I2" s="483"/>
      <c r="J2" s="483"/>
      <c r="K2" s="483"/>
      <c r="L2" s="483"/>
      <c r="M2" s="484" t="s">
        <v>1</v>
      </c>
      <c r="N2" s="482"/>
      <c r="O2" s="482">
        <f>'справка №1-БАЛАНС'!H3</f>
        <v>112011240</v>
      </c>
      <c r="P2" s="483"/>
      <c r="Q2" s="483"/>
      <c r="R2" s="526"/>
    </row>
    <row r="3" spans="1:18" ht="15">
      <c r="A3" s="606" t="s">
        <v>4</v>
      </c>
      <c r="B3" s="607"/>
      <c r="C3" s="609" t="str">
        <f>'справка №1-БАЛАНС'!E5</f>
        <v>01.01.2014 - 31.03.2014</v>
      </c>
      <c r="D3" s="609"/>
      <c r="E3" s="609"/>
      <c r="F3" s="485"/>
      <c r="G3" s="485"/>
      <c r="H3" s="485"/>
      <c r="I3" s="485"/>
      <c r="J3" s="485"/>
      <c r="K3" s="485"/>
      <c r="L3" s="485"/>
      <c r="M3" s="581" t="s">
        <v>3</v>
      </c>
      <c r="N3" s="581"/>
      <c r="O3" s="482">
        <f>'справка №1-БАЛАНС'!H4</f>
        <v>854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577" t="s">
        <v>462</v>
      </c>
      <c r="B5" s="578"/>
      <c r="C5" s="603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12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2" t="s">
        <v>527</v>
      </c>
      <c r="R5" s="612" t="s">
        <v>528</v>
      </c>
    </row>
    <row r="6" spans="1:18" s="100" customFormat="1" ht="48">
      <c r="A6" s="579"/>
      <c r="B6" s="580"/>
      <c r="C6" s="604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3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3"/>
      <c r="R6" s="613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640</v>
      </c>
      <c r="E9" s="189"/>
      <c r="F9" s="189"/>
      <c r="G9" s="74">
        <f>D9+E9-F9</f>
        <v>640</v>
      </c>
      <c r="H9" s="65"/>
      <c r="I9" s="65"/>
      <c r="J9" s="74">
        <f>G9+H9-I9</f>
        <v>640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640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1139</v>
      </c>
      <c r="E10" s="189"/>
      <c r="F10" s="189"/>
      <c r="G10" s="74">
        <f aca="true" t="shared" si="2" ref="G10:G39">D10+E10-F10</f>
        <v>1139</v>
      </c>
      <c r="H10" s="65"/>
      <c r="I10" s="65"/>
      <c r="J10" s="74">
        <f aca="true" t="shared" si="3" ref="J10:J39">G10+H10-I10</f>
        <v>1139</v>
      </c>
      <c r="K10" s="65">
        <v>209</v>
      </c>
      <c r="L10" s="65">
        <v>11</v>
      </c>
      <c r="M10" s="65"/>
      <c r="N10" s="74">
        <f aca="true" t="shared" si="4" ref="N10:N39">K10+L10-M10</f>
        <v>220</v>
      </c>
      <c r="O10" s="65"/>
      <c r="P10" s="65"/>
      <c r="Q10" s="74">
        <f t="shared" si="0"/>
        <v>220</v>
      </c>
      <c r="R10" s="74">
        <f t="shared" si="1"/>
        <v>919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7</v>
      </c>
      <c r="E11" s="189"/>
      <c r="F11" s="189"/>
      <c r="G11" s="74">
        <f t="shared" si="2"/>
        <v>7</v>
      </c>
      <c r="H11" s="65"/>
      <c r="I11" s="65"/>
      <c r="J11" s="74">
        <f t="shared" si="3"/>
        <v>7</v>
      </c>
      <c r="K11" s="65">
        <v>6</v>
      </c>
      <c r="L11" s="65">
        <v>1</v>
      </c>
      <c r="M11" s="65"/>
      <c r="N11" s="74">
        <f t="shared" si="4"/>
        <v>7</v>
      </c>
      <c r="O11" s="65"/>
      <c r="P11" s="65"/>
      <c r="Q11" s="74">
        <f t="shared" si="0"/>
        <v>7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25</v>
      </c>
      <c r="E13" s="189"/>
      <c r="F13" s="189"/>
      <c r="G13" s="74">
        <f t="shared" si="2"/>
        <v>25</v>
      </c>
      <c r="H13" s="65"/>
      <c r="I13" s="65"/>
      <c r="J13" s="74">
        <f t="shared" si="3"/>
        <v>25</v>
      </c>
      <c r="K13" s="65">
        <v>20</v>
      </c>
      <c r="L13" s="65">
        <v>1</v>
      </c>
      <c r="M13" s="65"/>
      <c r="N13" s="74">
        <f t="shared" si="4"/>
        <v>21</v>
      </c>
      <c r="O13" s="65"/>
      <c r="P13" s="65"/>
      <c r="Q13" s="74">
        <f t="shared" si="0"/>
        <v>21</v>
      </c>
      <c r="R13" s="74">
        <f t="shared" si="1"/>
        <v>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8</v>
      </c>
      <c r="E14" s="189"/>
      <c r="F14" s="189"/>
      <c r="G14" s="74">
        <f t="shared" si="2"/>
        <v>8</v>
      </c>
      <c r="H14" s="65"/>
      <c r="I14" s="65"/>
      <c r="J14" s="74">
        <f t="shared" si="3"/>
        <v>8</v>
      </c>
      <c r="K14" s="65">
        <v>3</v>
      </c>
      <c r="L14" s="65"/>
      <c r="M14" s="65"/>
      <c r="N14" s="74">
        <f t="shared" si="4"/>
        <v>3</v>
      </c>
      <c r="O14" s="65"/>
      <c r="P14" s="65"/>
      <c r="Q14" s="74">
        <f t="shared" si="0"/>
        <v>3</v>
      </c>
      <c r="R14" s="74">
        <f t="shared" si="1"/>
        <v>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1819</v>
      </c>
      <c r="E17" s="194">
        <f>SUM(E9:E16)</f>
        <v>0</v>
      </c>
      <c r="F17" s="194">
        <f>SUM(F9:F16)</f>
        <v>0</v>
      </c>
      <c r="G17" s="74">
        <f t="shared" si="2"/>
        <v>1819</v>
      </c>
      <c r="H17" s="75">
        <f>SUM(H9:H16)</f>
        <v>0</v>
      </c>
      <c r="I17" s="75">
        <f>SUM(I9:I16)</f>
        <v>0</v>
      </c>
      <c r="J17" s="74">
        <f t="shared" si="3"/>
        <v>1819</v>
      </c>
      <c r="K17" s="75">
        <f>SUM(K9:K16)</f>
        <v>238</v>
      </c>
      <c r="L17" s="75">
        <f>SUM(L9:L16)</f>
        <v>13</v>
      </c>
      <c r="M17" s="75">
        <f>SUM(M9:M16)</f>
        <v>0</v>
      </c>
      <c r="N17" s="74">
        <f t="shared" si="4"/>
        <v>251</v>
      </c>
      <c r="O17" s="75">
        <f>SUM(O9:O16)</f>
        <v>0</v>
      </c>
      <c r="P17" s="75">
        <f>SUM(P9:P16)</f>
        <v>0</v>
      </c>
      <c r="Q17" s="74">
        <f t="shared" si="5"/>
        <v>251</v>
      </c>
      <c r="R17" s="74">
        <f t="shared" si="6"/>
        <v>1568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49</v>
      </c>
      <c r="E24" s="189"/>
      <c r="F24" s="189"/>
      <c r="G24" s="74">
        <f t="shared" si="2"/>
        <v>49</v>
      </c>
      <c r="H24" s="65"/>
      <c r="I24" s="65"/>
      <c r="J24" s="74">
        <f t="shared" si="3"/>
        <v>49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49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580</v>
      </c>
      <c r="D25" s="190">
        <f>SUM(D21:D24)</f>
        <v>49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49</v>
      </c>
      <c r="H25" s="66">
        <f t="shared" si="7"/>
        <v>0</v>
      </c>
      <c r="I25" s="66">
        <f t="shared" si="7"/>
        <v>0</v>
      </c>
      <c r="J25" s="67">
        <f t="shared" si="3"/>
        <v>49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49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849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1868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1868</v>
      </c>
      <c r="H40" s="438">
        <f t="shared" si="13"/>
        <v>0</v>
      </c>
      <c r="I40" s="438">
        <f t="shared" si="13"/>
        <v>0</v>
      </c>
      <c r="J40" s="438">
        <f t="shared" si="13"/>
        <v>1868</v>
      </c>
      <c r="K40" s="438">
        <f t="shared" si="13"/>
        <v>238</v>
      </c>
      <c r="L40" s="438">
        <f t="shared" si="13"/>
        <v>13</v>
      </c>
      <c r="M40" s="438">
        <f t="shared" si="13"/>
        <v>0</v>
      </c>
      <c r="N40" s="438">
        <f t="shared" si="13"/>
        <v>251</v>
      </c>
      <c r="O40" s="438">
        <f t="shared" si="13"/>
        <v>0</v>
      </c>
      <c r="P40" s="438">
        <f t="shared" si="13"/>
        <v>0</v>
      </c>
      <c r="Q40" s="438">
        <f t="shared" si="13"/>
        <v>251</v>
      </c>
      <c r="R40" s="438">
        <f t="shared" si="13"/>
        <v>1617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865</v>
      </c>
      <c r="C44" s="354"/>
      <c r="D44" s="355"/>
      <c r="E44" s="355"/>
      <c r="F44" s="355"/>
      <c r="G44" s="351"/>
      <c r="H44" s="356" t="s">
        <v>867</v>
      </c>
      <c r="I44" s="356"/>
      <c r="J44" s="356"/>
      <c r="K44" s="605"/>
      <c r="L44" s="605"/>
      <c r="M44" s="605"/>
      <c r="N44" s="605"/>
      <c r="O44" s="610" t="s">
        <v>859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A1" sqref="A1:E1"/>
    </sheetView>
  </sheetViews>
  <sheetFormatPr defaultColWidth="10.625" defaultRowHeight="12.75"/>
  <cols>
    <col min="1" max="1" width="39.125" style="22" customWidth="1"/>
    <col min="2" max="2" width="10.37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7" t="s">
        <v>606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0" t="str">
        <f>'справка №1-БАЛАНС'!E3</f>
        <v>МЕБЕЛСИСТЕМ АД ПАЗАРДЖИК</v>
      </c>
      <c r="C3" s="621"/>
      <c r="D3" s="526" t="s">
        <v>1</v>
      </c>
      <c r="E3" s="107">
        <f>'справка №1-БАЛАНС'!H3</f>
        <v>112011240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01.01.2014 - 31.03.2014</v>
      </c>
      <c r="C4" s="619"/>
      <c r="D4" s="527" t="s">
        <v>3</v>
      </c>
      <c r="E4" s="107">
        <f>'справка №1-БАЛАНС'!H4</f>
        <v>854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43</v>
      </c>
      <c r="D21" s="108"/>
      <c r="E21" s="120">
        <f t="shared" si="0"/>
        <v>43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43</v>
      </c>
      <c r="D28" s="108">
        <v>43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44</v>
      </c>
      <c r="D43" s="104">
        <f>D24+D28+D29+D31+D30+D32+D33+D38</f>
        <v>44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87</v>
      </c>
      <c r="D44" s="103">
        <f>D43+D21+D19+D9</f>
        <v>44</v>
      </c>
      <c r="E44" s="118">
        <f>E43+E21+E19+E9</f>
        <v>43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62</v>
      </c>
      <c r="D71" s="105">
        <f>SUM(D72:D74)</f>
        <v>62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>
        <v>62</v>
      </c>
      <c r="D74" s="108">
        <v>62</v>
      </c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40</v>
      </c>
      <c r="D85" s="104">
        <f>SUM(D86:D90)+D94</f>
        <v>40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9</v>
      </c>
      <c r="D87" s="108">
        <v>9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/>
      <c r="D89" s="108"/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25</v>
      </c>
      <c r="D90" s="103">
        <f>SUM(D91:D93)</f>
        <v>25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1</v>
      </c>
      <c r="D92" s="108">
        <v>1</v>
      </c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24</v>
      </c>
      <c r="D93" s="108">
        <v>24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6</v>
      </c>
      <c r="D94" s="108">
        <v>6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19</v>
      </c>
      <c r="D95" s="108">
        <v>19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121</v>
      </c>
      <c r="D96" s="104">
        <f>D85+D80+D75+D71+D95</f>
        <v>121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121</v>
      </c>
      <c r="D97" s="104">
        <f>D96+D68+D66</f>
        <v>121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777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865</v>
      </c>
      <c r="B109" s="615"/>
      <c r="C109" s="615" t="s">
        <v>858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859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2" t="str">
        <f>'справка №1-БАЛАНС'!E3</f>
        <v>МЕБЕЛСИСТЕМ АД ПАЗАРДЖИК</v>
      </c>
      <c r="C4" s="622"/>
      <c r="D4" s="622"/>
      <c r="E4" s="622"/>
      <c r="F4" s="622"/>
      <c r="G4" s="628" t="s">
        <v>1</v>
      </c>
      <c r="H4" s="628"/>
      <c r="I4" s="500">
        <f>'справка №1-БАЛАНС'!H3</f>
        <v>112011240</v>
      </c>
    </row>
    <row r="5" spans="1:9" ht="15">
      <c r="A5" s="501" t="s">
        <v>4</v>
      </c>
      <c r="B5" s="623" t="str">
        <f>'справка №1-БАЛАНС'!E5</f>
        <v>01.01.2014 - 31.03.2014</v>
      </c>
      <c r="C5" s="623"/>
      <c r="D5" s="623"/>
      <c r="E5" s="623"/>
      <c r="F5" s="623"/>
      <c r="G5" s="626" t="s">
        <v>3</v>
      </c>
      <c r="H5" s="627"/>
      <c r="I5" s="500">
        <f>'справка №1-БАЛАНС'!H4</f>
        <v>854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865</v>
      </c>
      <c r="B30" s="625"/>
      <c r="C30" s="625"/>
      <c r="D30" s="459" t="s">
        <v>816</v>
      </c>
      <c r="E30" s="624" t="s">
        <v>860</v>
      </c>
      <c r="F30" s="624"/>
      <c r="G30" s="624"/>
      <c r="H30" s="420" t="s">
        <v>778</v>
      </c>
      <c r="I30" s="624" t="s">
        <v>861</v>
      </c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2" right="0.25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" sqref="A1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9" t="str">
        <f>'справка №1-БАЛАНС'!E3</f>
        <v>МЕБЕЛСИСТЕМ АД ПАЗАРДЖИК</v>
      </c>
      <c r="C5" s="629"/>
      <c r="D5" s="629"/>
      <c r="E5" s="570" t="s">
        <v>1</v>
      </c>
      <c r="F5" s="451">
        <f>'справка №1-БАЛАНС'!H3</f>
        <v>112011240</v>
      </c>
    </row>
    <row r="6" spans="1:13" ht="15" customHeight="1">
      <c r="A6" s="27" t="s">
        <v>819</v>
      </c>
      <c r="B6" s="630" t="str">
        <f>'справка №1-БАЛАНС'!E5</f>
        <v>01.01.2014 - 31.03.2014</v>
      </c>
      <c r="C6" s="630"/>
      <c r="D6" s="510"/>
      <c r="E6" s="569" t="s">
        <v>3</v>
      </c>
      <c r="F6" s="511">
        <f>'справка №1-БАЛАНС'!H4</f>
        <v>854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7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865</v>
      </c>
      <c r="B151" s="453"/>
      <c r="C151" s="631" t="s">
        <v>858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859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FSK</cp:lastModifiedBy>
  <cp:lastPrinted>2014-04-27T10:37:30Z</cp:lastPrinted>
  <dcterms:created xsi:type="dcterms:W3CDTF">2000-06-29T12:02:40Z</dcterms:created>
  <dcterms:modified xsi:type="dcterms:W3CDTF">2014-04-27T10:38:30Z</dcterms:modified>
  <cp:category/>
  <cp:version/>
  <cp:contentType/>
  <cp:contentStatus/>
</cp:coreProperties>
</file>