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602" activeTab="0"/>
  </bookViews>
  <sheets>
    <sheet name="Cover" sheetId="1" r:id="rId1"/>
    <sheet name="sadarjanie" sheetId="2" r:id="rId2"/>
    <sheet name="Income Statement" sheetId="3" r:id="rId3"/>
    <sheet name="bALANSE" sheetId="4" r:id="rId4"/>
    <sheet name="NE" sheetId="5" r:id="rId5"/>
    <sheet name="Cash Flow Statement" sheetId="6" r:id="rId6"/>
    <sheet name="Equity Statement " sheetId="7" r:id="rId7"/>
  </sheets>
  <definedNames>
    <definedName name="AS2DocOpenMode" hidden="1">"AS2DocumentEdit"</definedName>
    <definedName name="_xlnm.Print_Area" localSheetId="5">'Cash Flow Statement'!$A$1:$D$41</definedName>
    <definedName name="_xlnm.Print_Titles" localSheetId="2">'Income Statement'!$1:$2</definedName>
    <definedName name="_xlnm.Print_Titles" localSheetId="4">'NE'!$1:$2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5" hidden="1">'Cash Flow Statement'!$G:$IV</definedName>
    <definedName name="Z_0C92A18C_82C1_43C8_B8D2_6F7E21DEB0D9_.wvu.Cols" localSheetId="6" hidden="1">'Equity Statement '!$K:$O</definedName>
    <definedName name="Z_0C92A18C_82C1_43C8_B8D2_6F7E21DEB0D9_.wvu.Rows" localSheetId="5" hidden="1">'Cash Flow Statement'!$40:$65536</definedName>
    <definedName name="Z_2BD2C2C3_AF9C_11D6_9CEF_00D009775214_.wvu.Cols" localSheetId="5" hidden="1">'Cash Flow Statement'!$G:$IV</definedName>
    <definedName name="Z_2BD2C2C3_AF9C_11D6_9CEF_00D009775214_.wvu.Cols" localSheetId="6" hidden="1">'Equity Statement '!$K:$O</definedName>
    <definedName name="Z_2BD2C2C3_AF9C_11D6_9CEF_00D009775214_.wvu.PrintArea" localSheetId="5" hidden="1">'Cash Flow Statement'!$A$1:$F$3</definedName>
    <definedName name="Z_2BD2C2C3_AF9C_11D6_9CEF_00D009775214_.wvu.Rows" localSheetId="5" hidden="1">'Cash Flow Statement'!$39:$65536</definedName>
    <definedName name="Z_3DF3D3DF_0C20_498D_AC7F_CE0D39724717_.wvu.Cols" localSheetId="5" hidden="1">'Cash Flow Statement'!$G:$IV</definedName>
    <definedName name="Z_3DF3D3DF_0C20_498D_AC7F_CE0D39724717_.wvu.Cols" localSheetId="6" hidden="1">'Equity Statement '!$K:$O</definedName>
    <definedName name="Z_3DF3D3DF_0C20_498D_AC7F_CE0D39724717_.wvu.Rows" localSheetId="5" hidden="1">'Cash Flow Statement'!$40:$65536,'Cash Flow Statement'!$4:$7</definedName>
    <definedName name="Z_92AC9888_5B7E_11D6_9CEE_00D009757B57_.wvu.Cols" localSheetId="5" hidden="1">'Cash Flow Statement'!$H:$K</definedName>
    <definedName name="Z_9656BBF7_C4A3_41EC_B0C6_A21B380E3C2F_.wvu.Cols" localSheetId="5" hidden="1">'Cash Flow Statement'!$H:$K</definedName>
    <definedName name="Z_9656BBF7_C4A3_41EC_B0C6_A21B380E3C2F_.wvu.Cols" localSheetId="6" hidden="1">'Equity Statement '!$K:$O</definedName>
    <definedName name="Z_9656BBF7_C4A3_41EC_B0C6_A21B380E3C2F_.wvu.PrintArea" localSheetId="6" hidden="1">'Equity Statement '!$A$1:$R$9</definedName>
    <definedName name="Z_9656BBF7_C4A3_41EC_B0C6_A21B380E3C2F_.wvu.Rows" localSheetId="5" hidden="1">'Cash Flow Statement'!$40:$65536,'Cash Flow Statement'!$4:$7</definedName>
  </definedNames>
  <calcPr fullCalcOnLoad="1"/>
</workbook>
</file>

<file path=xl/sharedStrings.xml><?xml version="1.0" encoding="utf-8"?>
<sst xmlns="http://schemas.openxmlformats.org/spreadsheetml/2006/main" count="151" uniqueCount="106">
  <si>
    <t>Приложение</t>
  </si>
  <si>
    <t>Treasury shares</t>
  </si>
  <si>
    <t>Net unrealised gains/ (losses)</t>
  </si>
  <si>
    <t>Foreign currency translation</t>
  </si>
  <si>
    <t>хил.лв.</t>
  </si>
  <si>
    <t>Основен капитал BGN'000</t>
  </si>
  <si>
    <t>Общи резерви BGN'000</t>
  </si>
  <si>
    <t>Премии от емисия BGN'000</t>
  </si>
  <si>
    <t>Общо собствен капитал BGN'000</t>
  </si>
  <si>
    <t>Собствен капитал</t>
  </si>
  <si>
    <t>Основен капитал</t>
  </si>
  <si>
    <t>Сума на пасива</t>
  </si>
  <si>
    <t>Парични средства на 1 януари</t>
  </si>
  <si>
    <t>Парични средства на 31 декември</t>
  </si>
  <si>
    <t>Раздели и балансови пера</t>
  </si>
  <si>
    <t>АКТИВ</t>
  </si>
  <si>
    <t>ПАСИВ</t>
  </si>
  <si>
    <t>Наименование на приходите и разходите</t>
  </si>
  <si>
    <t>Адрес на управление:</t>
  </si>
  <si>
    <t>Име на дружеството:</t>
  </si>
  <si>
    <t>Съставител:</t>
  </si>
  <si>
    <t>Текущи активи</t>
  </si>
  <si>
    <t>Общо активи</t>
  </si>
  <si>
    <t>Резерв от последващи оценки BGN'000</t>
  </si>
  <si>
    <t>Емитиран капитал</t>
  </si>
  <si>
    <t>Парични средства</t>
  </si>
  <si>
    <t>Салдо на 1 януари 2007</t>
  </si>
  <si>
    <t>Нефинансови разходи</t>
  </si>
  <si>
    <t>Разходи за външни услуги</t>
  </si>
  <si>
    <t>Финансови разходи</t>
  </si>
  <si>
    <t>Съвет на директорите:</t>
  </si>
  <si>
    <t>гр. Хасково</t>
  </si>
  <si>
    <t>ул.  Добруджа 10, вх. Б офис 27</t>
  </si>
  <si>
    <t>Текущи задължения</t>
  </si>
  <si>
    <t>Наименоване на паричните потоци</t>
  </si>
  <si>
    <t>Други парични потоци от инвестиционна дейност</t>
  </si>
  <si>
    <t>Нетни парични потоци използвани в специализирана инвестиционна дейност</t>
  </si>
  <si>
    <t xml:space="preserve">Нетно увеличение/(намаление) на паричните средства </t>
  </si>
  <si>
    <t>Тенчо Христов Лилянов</t>
  </si>
  <si>
    <t>Силвия Любенова Василева</t>
  </si>
  <si>
    <t>Тенчо Лилянов</t>
  </si>
  <si>
    <t>Председател на СД и изп. директор:</t>
  </si>
  <si>
    <t>Член на СД:</t>
  </si>
  <si>
    <t>Силвия Василева</t>
  </si>
  <si>
    <t>ОББ</t>
  </si>
  <si>
    <t>Загора Финакорп Балансиран Фонд</t>
  </si>
  <si>
    <t>2008  BGN'000</t>
  </si>
  <si>
    <t>2008
BGN'000</t>
  </si>
  <si>
    <t>Финансови приходи</t>
  </si>
  <si>
    <t>Приходи от лихви</t>
  </si>
  <si>
    <t>Други разходи</t>
  </si>
  <si>
    <t>Текущи финансови инструменти</t>
  </si>
  <si>
    <t>ценни книжа</t>
  </si>
  <si>
    <t>акции</t>
  </si>
  <si>
    <t>облигации</t>
  </si>
  <si>
    <t>Задължения към контрагенти</t>
  </si>
  <si>
    <t>Парични потоци от основна дейност</t>
  </si>
  <si>
    <t>Емитиране и обратно изкупуване на дялове</t>
  </si>
  <si>
    <t>Парични потоци от инвестиционна дейност</t>
  </si>
  <si>
    <t>Парични потоци, свързани с текущи активи</t>
  </si>
  <si>
    <t>Парични потоци, свързани с управляващото дружество</t>
  </si>
  <si>
    <t>Нетни парични потоци използвани от инвестиционна дейност</t>
  </si>
  <si>
    <t>Парични средства в края на периода, в т. ч.</t>
  </si>
  <si>
    <t>по безсрочни депозити</t>
  </si>
  <si>
    <t>Нефинансови активи</t>
  </si>
  <si>
    <t>Лихви</t>
  </si>
  <si>
    <t>Христо Мъргов</t>
  </si>
  <si>
    <r>
      <t xml:space="preserve">ОТЧЕТ ЗА ДОХОДИТЕ към </t>
    </r>
    <r>
      <rPr>
        <sz val="11"/>
        <rFont val="Times New Roman"/>
        <family val="1"/>
      </rPr>
      <t xml:space="preserve">31.12. </t>
    </r>
    <r>
      <rPr>
        <sz val="11"/>
        <rFont val="Times New Roman"/>
        <family val="1"/>
      </rPr>
      <t>2008 година</t>
    </r>
  </si>
  <si>
    <t>БАЛАНС към 31.12.2008</t>
  </si>
  <si>
    <t>31.12.2008 BGN'000</t>
  </si>
  <si>
    <r>
      <t xml:space="preserve">ОТЧЕТ ЗА ПАРИЧНИТЕ ПОТОЦИ към </t>
    </r>
    <r>
      <rPr>
        <sz val="11"/>
        <rFont val="Times New Roman"/>
        <family val="1"/>
      </rPr>
      <t>31.12 2</t>
    </r>
    <r>
      <rPr>
        <sz val="11"/>
        <rFont val="Times New Roman"/>
        <family val="1"/>
      </rPr>
      <t>008 година</t>
    </r>
  </si>
  <si>
    <t>Печалби / Загуби за периода</t>
  </si>
  <si>
    <t>Задължения към финансови институции</t>
  </si>
  <si>
    <t>Други</t>
  </si>
  <si>
    <t>Други парични потоци от основна дейност</t>
  </si>
  <si>
    <t>Получени дивиденти</t>
  </si>
  <si>
    <t>Парични потоци, свързани с банка-депозитар</t>
  </si>
  <si>
    <t>Лихви, комисиони и др. подобни</t>
  </si>
  <si>
    <t>Обратно изкупуване</t>
  </si>
  <si>
    <t>Салдо на 31 декември 2008</t>
  </si>
  <si>
    <t>Ани Младенова Хаджиева</t>
  </si>
  <si>
    <t>Премийни резерви при емитиране/обратно изкуп. на дялове</t>
  </si>
  <si>
    <t>Приходи от дивидент</t>
  </si>
  <si>
    <t>Отрицателни разлики от операции с финансови активи</t>
  </si>
  <si>
    <t>Загуба</t>
  </si>
  <si>
    <t>Загуба за периода</t>
  </si>
  <si>
    <t>Премийни резерви при емитиране/обратно изкупуване на дялове</t>
  </si>
  <si>
    <t>Общо пасиви</t>
  </si>
  <si>
    <t xml:space="preserve"> Загуба
BGN'000</t>
  </si>
  <si>
    <t>Загуба за годината</t>
  </si>
  <si>
    <r>
      <t xml:space="preserve">Финансовия отчет на страници от 1 до </t>
    </r>
    <r>
      <rPr>
        <i/>
        <sz val="10"/>
        <rFont val="Times New Roman"/>
        <family val="1"/>
      </rPr>
      <t>11</t>
    </r>
    <r>
      <rPr>
        <i/>
        <sz val="10"/>
        <color indexed="8"/>
        <rFont val="Times New Roman"/>
        <family val="1"/>
      </rPr>
      <t xml:space="preserve"> е одобрен за издаване от Съвета на директорите и е подписан от негово име на </t>
    </r>
    <r>
      <rPr>
        <i/>
        <sz val="10"/>
        <rFont val="Times New Roman"/>
        <family val="1"/>
      </rPr>
      <t xml:space="preserve">27 март 2009 г. </t>
    </r>
    <r>
      <rPr>
        <i/>
        <sz val="10"/>
        <color indexed="8"/>
        <rFont val="Times New Roman"/>
        <family val="1"/>
      </rPr>
      <t>от :</t>
    </r>
  </si>
  <si>
    <t>Съдържание</t>
  </si>
  <si>
    <t>1. ГОДИШЕН ДОКЛАД ЗА ДЕЙНОСТТА</t>
  </si>
  <si>
    <t>7 страници</t>
  </si>
  <si>
    <t>2. ОДИТОРСКИ ДОКЛАД</t>
  </si>
  <si>
    <t>3 страници</t>
  </si>
  <si>
    <t>3. ГОДИШЕН ФИНАНСОВ ОТЧЕТ</t>
  </si>
  <si>
    <t>21 страници</t>
  </si>
  <si>
    <t>Загора Финакорп Балансиран Фонд                                     2008г.</t>
  </si>
  <si>
    <t>Одитор:</t>
  </si>
  <si>
    <t>Димитрови одит ООД</t>
  </si>
  <si>
    <t>Банка депозитар:</t>
  </si>
  <si>
    <t>Приложения на страници от 5 до 14 са неразделна част от финансовия отчет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</si>
  <si>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2008 година</t>
    </r>
  </si>
  <si>
    <r>
      <t xml:space="preserve">Финансовия отчет на страници от 1 до </t>
    </r>
    <r>
      <rPr>
        <i/>
        <sz val="10"/>
        <rFont val="Times New Roman"/>
        <family val="1"/>
      </rPr>
      <t>14</t>
    </r>
    <r>
      <rPr>
        <i/>
        <sz val="10"/>
        <color indexed="8"/>
        <rFont val="Times New Roman"/>
        <family val="1"/>
      </rPr>
      <t xml:space="preserve"> е одобрен за издаване от Съвета на директорите и е подписан от негово име на </t>
    </r>
    <r>
      <rPr>
        <i/>
        <sz val="10"/>
        <rFont val="Times New Roman"/>
        <family val="1"/>
      </rPr>
      <t>26 март 2009 г.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от :</t>
    </r>
  </si>
  <si>
    <t>Положителни разлики от операции с финансови активи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</si>
</sst>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&quot;лв&quot;;\-#,##0&quot;лв&quot;"/>
    <numFmt numFmtId="179" formatCode="#,##0&quot;лв&quot;;[Red]\-#,##0&quot;лв&quot;"/>
    <numFmt numFmtId="180" formatCode="#,##0.00&quot;лв&quot;;\-#,##0.00&quot;лв&quot;"/>
    <numFmt numFmtId="181" formatCode="#,##0.00&quot;лв&quot;;[Red]\-#,##0.00&quot;лв&quot;"/>
    <numFmt numFmtId="182" formatCode="_-* #,##0&quot;лв&quot;_-;\-* #,##0&quot;лв&quot;_-;_-* &quot;-&quot;&quot;лв&quot;_-;_-@_-"/>
    <numFmt numFmtId="183" formatCode="_-* #,##0_л_в_-;\-* #,##0_л_в_-;_-* &quot;-&quot;_л_в_-;_-@_-"/>
    <numFmt numFmtId="184" formatCode="_-* #,##0.00&quot;лв&quot;_-;\-* #,##0.00&quot;лв&quot;_-;_-* &quot;-&quot;??&quot;лв&quot;_-;_-@_-"/>
    <numFmt numFmtId="185" formatCode="_-* #,##0.00_л_в_-;\-* #,##0.00_л_в_-;_-* &quot;-&quot;??_л_в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8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4" applyFont="1" applyFill="1" applyBorder="1" applyAlignment="1">
      <alignment horizontal="center" vertical="center"/>
      <protection/>
    </xf>
    <xf numFmtId="0" fontId="9" fillId="0" borderId="0" xfId="24" applyFont="1" applyFill="1" applyAlignment="1">
      <alignment vertical="center"/>
      <protection/>
    </xf>
    <xf numFmtId="0" fontId="10" fillId="0" borderId="0" xfId="24" applyFont="1" applyFill="1" applyBorder="1" applyAlignment="1">
      <alignment horizontal="center" vertical="center"/>
      <protection/>
    </xf>
    <xf numFmtId="0" fontId="9" fillId="0" borderId="0" xfId="22" applyFont="1" applyFill="1" applyBorder="1" applyAlignment="1">
      <alignment vertical="center"/>
      <protection/>
    </xf>
    <xf numFmtId="0" fontId="9" fillId="0" borderId="0" xfId="22" applyFont="1" applyFill="1">
      <alignment/>
      <protection/>
    </xf>
    <xf numFmtId="0" fontId="9" fillId="0" borderId="0" xfId="22" applyFont="1" applyFill="1" applyBorder="1" applyAlignment="1">
      <alignment horizontal="center"/>
      <protection/>
    </xf>
    <xf numFmtId="169" fontId="9" fillId="0" borderId="0" xfId="22" applyNumberFormat="1" applyFont="1" applyFill="1" applyBorder="1" applyAlignment="1">
      <alignment horizontal="right"/>
      <protection/>
    </xf>
    <xf numFmtId="0" fontId="10" fillId="0" borderId="0" xfId="22" applyFont="1" applyFill="1" applyBorder="1" applyAlignment="1">
      <alignment horizontal="center"/>
      <protection/>
    </xf>
    <xf numFmtId="0" fontId="9" fillId="0" borderId="0" xfId="22" applyFont="1" applyFill="1" applyAlignment="1">
      <alignment horizontal="center"/>
      <protection/>
    </xf>
    <xf numFmtId="169" fontId="9" fillId="0" borderId="0" xfId="22" applyNumberFormat="1" applyFont="1" applyFill="1" applyAlignment="1">
      <alignment horizontal="right"/>
      <protection/>
    </xf>
    <xf numFmtId="0" fontId="9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9" fontId="12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24" applyFont="1" applyFill="1" applyBorder="1" applyAlignment="1">
      <alignment vertical="center"/>
      <protection/>
    </xf>
    <xf numFmtId="0" fontId="6" fillId="0" borderId="0" xfId="22" applyFont="1" applyFill="1">
      <alignment/>
      <protection/>
    </xf>
    <xf numFmtId="0" fontId="9" fillId="0" borderId="0" xfId="0" applyFont="1" applyFill="1" applyBorder="1" applyAlignment="1">
      <alignment horizontal="center" wrapText="1"/>
    </xf>
    <xf numFmtId="169" fontId="9" fillId="0" borderId="0" xfId="22" applyNumberFormat="1" applyFont="1" applyFill="1" applyBorder="1" applyAlignment="1">
      <alignment horizontal="right"/>
      <protection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201" fontId="9" fillId="0" borderId="0" xfId="15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22" applyFont="1" applyFill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9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201" fontId="1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21" applyFont="1" applyAlignment="1">
      <alignment vertical="center"/>
      <protection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1" xfId="21" applyFont="1" applyBorder="1" applyAlignment="1">
      <alignment vertical="center"/>
      <protection/>
    </xf>
    <xf numFmtId="0" fontId="18" fillId="0" borderId="0" xfId="21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8" fillId="0" borderId="0" xfId="21" applyFont="1" applyFill="1" applyBorder="1" applyAlignment="1">
      <alignment horizontal="left" vertical="center"/>
      <protection/>
    </xf>
    <xf numFmtId="0" fontId="9" fillId="0" borderId="0" xfId="22" applyFont="1" applyFill="1" applyAlignment="1">
      <alignment horizontal="center"/>
      <protection/>
    </xf>
    <xf numFmtId="0" fontId="9" fillId="0" borderId="0" xfId="0" applyFont="1" applyFill="1" applyBorder="1" applyAlignment="1">
      <alignment horizontal="center" wrapText="1"/>
    </xf>
    <xf numFmtId="0" fontId="18" fillId="0" borderId="0" xfId="2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left"/>
    </xf>
    <xf numFmtId="169" fontId="9" fillId="0" borderId="0" xfId="22" applyNumberFormat="1" applyFont="1" applyFill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0" xfId="24" applyFont="1" applyFill="1" applyBorder="1" applyAlignment="1">
      <alignment horizontal="center" vertical="center"/>
      <protection/>
    </xf>
    <xf numFmtId="0" fontId="9" fillId="0" borderId="0" xfId="22" applyFont="1" applyFill="1">
      <alignment/>
      <protection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2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10" fillId="0" borderId="1" xfId="21" applyFont="1" applyFill="1" applyBorder="1" applyAlignment="1">
      <alignment horizontal="left" vertical="center"/>
      <protection/>
    </xf>
    <xf numFmtId="0" fontId="9" fillId="0" borderId="0" xfId="23" applyNumberFormat="1" applyFont="1" applyFill="1" applyBorder="1" applyAlignment="1" applyProtection="1">
      <alignment vertical="top"/>
      <protection/>
    </xf>
    <xf numFmtId="0" fontId="19" fillId="0" borderId="0" xfId="23" applyNumberFormat="1" applyFont="1" applyFill="1" applyBorder="1" applyAlignment="1" applyProtection="1">
      <alignment horizontal="right" wrapText="1"/>
      <protection/>
    </xf>
    <xf numFmtId="0" fontId="19" fillId="0" borderId="0" xfId="23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9" fillId="0" borderId="0" xfId="23" applyNumberFormat="1" applyFont="1" applyFill="1" applyBorder="1" applyAlignment="1" applyProtection="1">
      <alignment horizontal="right" vertical="top"/>
      <protection locked="0"/>
    </xf>
    <xf numFmtId="0" fontId="9" fillId="0" borderId="0" xfId="23" applyNumberFormat="1" applyFont="1" applyFill="1" applyBorder="1" applyAlignment="1" applyProtection="1">
      <alignment vertical="top"/>
      <protection locked="0"/>
    </xf>
    <xf numFmtId="0" fontId="9" fillId="0" borderId="0" xfId="23" applyNumberFormat="1" applyFont="1" applyFill="1" applyBorder="1" applyAlignment="1" applyProtection="1">
      <alignment vertical="center"/>
      <protection/>
    </xf>
    <xf numFmtId="201" fontId="10" fillId="0" borderId="0" xfId="15" applyNumberFormat="1" applyFont="1" applyFill="1" applyBorder="1" applyAlignment="1" applyProtection="1">
      <alignment vertical="center"/>
      <protection/>
    </xf>
    <xf numFmtId="201" fontId="10" fillId="0" borderId="1" xfId="15" applyNumberFormat="1" applyFont="1" applyFill="1" applyBorder="1" applyAlignment="1" applyProtection="1">
      <alignment vertical="center"/>
      <protection/>
    </xf>
    <xf numFmtId="201" fontId="10" fillId="0" borderId="2" xfId="15" applyNumberFormat="1" applyFont="1" applyFill="1" applyBorder="1" applyAlignment="1" applyProtection="1">
      <alignment horizontal="right" vertical="center"/>
      <protection/>
    </xf>
    <xf numFmtId="201" fontId="10" fillId="0" borderId="0" xfId="15" applyNumberFormat="1" applyFont="1" applyFill="1" applyBorder="1" applyAlignment="1" applyProtection="1">
      <alignment horizontal="right" vertical="center"/>
      <protection/>
    </xf>
    <xf numFmtId="0" fontId="10" fillId="0" borderId="0" xfId="23" applyNumberFormat="1" applyFont="1" applyFill="1" applyBorder="1" applyAlignment="1" applyProtection="1">
      <alignment vertical="center"/>
      <protection/>
    </xf>
    <xf numFmtId="201" fontId="10" fillId="0" borderId="1" xfId="15" applyNumberFormat="1" applyFont="1" applyFill="1" applyBorder="1" applyAlignment="1" applyProtection="1">
      <alignment horizontal="right" vertical="center"/>
      <protection/>
    </xf>
    <xf numFmtId="201" fontId="10" fillId="0" borderId="3" xfId="15" applyNumberFormat="1" applyFont="1" applyFill="1" applyBorder="1" applyAlignment="1" applyProtection="1">
      <alignment horizontal="righ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1" fillId="0" borderId="0" xfId="24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69" fontId="12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69" fontId="10" fillId="0" borderId="0" xfId="0" applyNumberFormat="1" applyFont="1" applyFill="1" applyBorder="1" applyAlignment="1">
      <alignment/>
    </xf>
    <xf numFmtId="0" fontId="22" fillId="0" borderId="0" xfId="22" applyFont="1" applyFill="1" applyBorder="1" applyAlignment="1">
      <alignment vertical="top" wrapText="1"/>
      <protection/>
    </xf>
    <xf numFmtId="0" fontId="7" fillId="0" borderId="0" xfId="22" applyFont="1" applyFill="1" applyBorder="1" applyAlignment="1">
      <alignment vertical="top" wrapText="1"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9" fillId="0" borderId="0" xfId="23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9" fontId="10" fillId="0" borderId="0" xfId="15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/>
    </xf>
    <xf numFmtId="169" fontId="9" fillId="0" borderId="0" xfId="15" applyNumberFormat="1" applyFont="1" applyFill="1" applyBorder="1" applyAlignment="1">
      <alignment horizontal="right" vertical="center"/>
    </xf>
    <xf numFmtId="0" fontId="9" fillId="0" borderId="1" xfId="23" applyNumberFormat="1" applyFont="1" applyFill="1" applyBorder="1" applyAlignment="1" applyProtection="1">
      <alignment vertical="top"/>
      <protection/>
    </xf>
    <xf numFmtId="0" fontId="10" fillId="0" borderId="4" xfId="0" applyFont="1" applyFill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169" fontId="5" fillId="0" borderId="0" xfId="0" applyNumberFormat="1" applyFont="1" applyBorder="1" applyAlignment="1">
      <alignment horizontal="right" vertical="center" wrapText="1"/>
    </xf>
    <xf numFmtId="0" fontId="22" fillId="0" borderId="0" xfId="22" applyFont="1" applyFill="1" applyBorder="1" applyAlignment="1">
      <alignment vertical="top" wrapText="1"/>
      <protection/>
    </xf>
    <xf numFmtId="0" fontId="7" fillId="0" borderId="0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1" xfId="22" applyNumberFormat="1" applyFont="1" applyFill="1" applyBorder="1" applyAlignment="1">
      <alignment horizontal="right"/>
      <protection/>
    </xf>
    <xf numFmtId="0" fontId="22" fillId="0" borderId="0" xfId="22" applyFont="1" applyFill="1" applyBorder="1" applyAlignment="1">
      <alignment vertical="top"/>
      <protection/>
    </xf>
    <xf numFmtId="0" fontId="13" fillId="0" borderId="0" xfId="22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 horizontal="left" wrapText="1"/>
      <protection/>
    </xf>
    <xf numFmtId="0" fontId="9" fillId="0" borderId="0" xfId="22" applyFont="1" applyFill="1" applyBorder="1">
      <alignment/>
      <protection/>
    </xf>
    <xf numFmtId="0" fontId="10" fillId="0" borderId="0" xfId="22" applyFont="1" applyFill="1" applyBorder="1">
      <alignment/>
      <protection/>
    </xf>
    <xf numFmtId="169" fontId="10" fillId="0" borderId="4" xfId="22" applyNumberFormat="1" applyFont="1" applyFill="1" applyBorder="1" applyAlignment="1">
      <alignment horizontal="right"/>
      <protection/>
    </xf>
    <xf numFmtId="169" fontId="9" fillId="0" borderId="1" xfId="22" applyNumberFormat="1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201" fontId="9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20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8" fillId="0" borderId="0" xfId="21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/>
    </xf>
    <xf numFmtId="0" fontId="9" fillId="0" borderId="0" xfId="22" applyFont="1" applyFill="1" applyBorder="1" applyAlignment="1">
      <alignment horizontal="left" wrapText="1"/>
      <protection/>
    </xf>
    <xf numFmtId="0" fontId="10" fillId="0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169" fontId="9" fillId="0" borderId="1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wrapText="1"/>
    </xf>
    <xf numFmtId="169" fontId="9" fillId="0" borderId="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right"/>
    </xf>
    <xf numFmtId="169" fontId="10" fillId="0" borderId="2" xfId="0" applyNumberFormat="1" applyFont="1" applyFill="1" applyBorder="1" applyAlignment="1">
      <alignment horizontal="right"/>
    </xf>
    <xf numFmtId="169" fontId="10" fillId="0" borderId="4" xfId="0" applyNumberFormat="1" applyFont="1" applyFill="1" applyBorder="1" applyAlignment="1">
      <alignment horizontal="right"/>
    </xf>
    <xf numFmtId="169" fontId="10" fillId="0" borderId="4" xfId="15" applyNumberFormat="1" applyFont="1" applyFill="1" applyBorder="1" applyAlignment="1">
      <alignment horizontal="right" vertical="center"/>
    </xf>
    <xf numFmtId="169" fontId="9" fillId="0" borderId="1" xfId="15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6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7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10" fillId="0" borderId="0" xfId="2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/>
    </xf>
    <xf numFmtId="0" fontId="11" fillId="0" borderId="0" xfId="24" applyFont="1" applyFill="1" applyBorder="1" applyAlignment="1">
      <alignment horizontal="center" vertical="center"/>
      <protection/>
    </xf>
    <xf numFmtId="0" fontId="19" fillId="0" borderId="0" xfId="23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/>
    </xf>
    <xf numFmtId="169" fontId="9" fillId="0" borderId="2" xfId="15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69" fontId="12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9" fontId="20" fillId="0" borderId="0" xfId="0" applyNumberFormat="1" applyFont="1" applyBorder="1" applyAlignment="1">
      <alignment horizontal="right" vertical="center" wrapText="1"/>
    </xf>
    <xf numFmtId="169" fontId="21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0" fillId="0" borderId="0" xfId="24" applyFont="1" applyFill="1" applyBorder="1" applyAlignment="1">
      <alignment horizontal="center" vertical="center"/>
      <protection/>
    </xf>
    <xf numFmtId="15" fontId="23" fillId="0" borderId="0" xfId="21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169" fontId="12" fillId="0" borderId="0" xfId="0" applyNumberFormat="1" applyFont="1" applyBorder="1" applyAlignment="1">
      <alignment horizontal="right" vertical="center" wrapText="1"/>
    </xf>
    <xf numFmtId="169" fontId="5" fillId="0" borderId="0" xfId="0" applyNumberFormat="1" applyFont="1" applyBorder="1" applyAlignment="1">
      <alignment horizontal="right" vertical="center" wrapText="1"/>
    </xf>
    <xf numFmtId="0" fontId="10" fillId="0" borderId="1" xfId="21" applyFont="1" applyFill="1" applyBorder="1" applyAlignment="1">
      <alignment horizontal="left" vertical="center"/>
      <protection/>
    </xf>
    <xf numFmtId="0" fontId="5" fillId="0" borderId="1" xfId="0" applyFont="1" applyBorder="1" applyAlignment="1">
      <alignment horizontal="left" vertical="center"/>
    </xf>
    <xf numFmtId="0" fontId="10" fillId="0" borderId="0" xfId="21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9" fillId="0" borderId="0" xfId="23" applyNumberFormat="1" applyFont="1" applyFill="1" applyBorder="1" applyAlignment="1" applyProtection="1">
      <alignment horizontal="right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_Financial statements_bg model 2002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50"/>
  <sheetViews>
    <sheetView tabSelected="1" workbookViewId="0" topLeftCell="A1">
      <selection activeCell="A2" sqref="A2"/>
    </sheetView>
  </sheetViews>
  <sheetFormatPr defaultColWidth="9.28125" defaultRowHeight="12.75" customHeight="1" zeroHeight="1"/>
  <cols>
    <col min="1" max="2" width="9.28125" style="82" customWidth="1"/>
    <col min="3" max="3" width="12.7109375" style="82" customWidth="1"/>
    <col min="4" max="9" width="9.28125" style="82" customWidth="1"/>
    <col min="10" max="16384" width="9.28125" style="82" hidden="1" customWidth="1"/>
  </cols>
  <sheetData>
    <row r="1" spans="1:8" ht="18.75">
      <c r="A1" s="100" t="s">
        <v>19</v>
      </c>
      <c r="B1" s="98"/>
      <c r="C1" s="98"/>
      <c r="D1" s="99" t="s">
        <v>45</v>
      </c>
      <c r="E1" s="98"/>
      <c r="F1" s="98"/>
      <c r="G1" s="98"/>
      <c r="H1" s="98"/>
    </row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spans="1:8" ht="18" customHeight="1">
      <c r="A9" s="83"/>
      <c r="D9" s="89"/>
      <c r="E9" s="95"/>
      <c r="F9" s="88"/>
      <c r="G9" s="87"/>
      <c r="H9" s="86"/>
    </row>
    <row r="10" spans="1:8" ht="18" customHeight="1">
      <c r="A10" s="83" t="s">
        <v>30</v>
      </c>
      <c r="B10" s="83"/>
      <c r="C10" s="83"/>
      <c r="D10" s="89" t="s">
        <v>38</v>
      </c>
      <c r="E10" s="95"/>
      <c r="F10" s="88"/>
      <c r="G10" s="87"/>
      <c r="H10" s="86"/>
    </row>
    <row r="11" spans="1:8" ht="18" customHeight="1">
      <c r="A11" s="83"/>
      <c r="C11" s="97"/>
      <c r="D11" s="89" t="s">
        <v>80</v>
      </c>
      <c r="E11" s="95"/>
      <c r="F11" s="88"/>
      <c r="G11" s="87"/>
      <c r="H11" s="86"/>
    </row>
    <row r="12" spans="1:8" ht="18" customHeight="1">
      <c r="A12" s="83"/>
      <c r="C12" s="97"/>
      <c r="D12" s="89" t="s">
        <v>39</v>
      </c>
      <c r="E12" s="95"/>
      <c r="F12" s="88"/>
      <c r="G12" s="87"/>
      <c r="H12" s="86"/>
    </row>
    <row r="13" spans="1:8" ht="18" customHeight="1">
      <c r="A13" s="83"/>
      <c r="C13" s="97"/>
      <c r="D13" s="96"/>
      <c r="E13" s="95"/>
      <c r="F13" s="88"/>
      <c r="G13" s="87"/>
      <c r="H13" s="86"/>
    </row>
    <row r="14" spans="1:8" ht="18" customHeight="1">
      <c r="A14" s="83"/>
      <c r="D14" s="87"/>
      <c r="E14" s="87"/>
      <c r="F14" s="88"/>
      <c r="G14" s="87"/>
      <c r="H14" s="86"/>
    </row>
    <row r="15" spans="1:8" ht="18" customHeight="1">
      <c r="A15" s="94"/>
      <c r="D15" s="87"/>
      <c r="E15" s="87"/>
      <c r="F15" s="94"/>
      <c r="G15" s="87"/>
      <c r="H15" s="86"/>
    </row>
    <row r="16" spans="1:8" ht="18" customHeight="1">
      <c r="A16" s="83"/>
      <c r="D16" s="88"/>
      <c r="E16" s="87"/>
      <c r="F16" s="88"/>
      <c r="G16" s="87"/>
      <c r="H16" s="86"/>
    </row>
    <row r="17" spans="1:9" s="84" customFormat="1" ht="18" customHeight="1">
      <c r="A17" s="175" t="s">
        <v>20</v>
      </c>
      <c r="D17" s="136" t="s">
        <v>66</v>
      </c>
      <c r="E17" s="176"/>
      <c r="F17" s="177"/>
      <c r="G17" s="176"/>
      <c r="H17" s="178"/>
      <c r="I17" s="179"/>
    </row>
    <row r="18" spans="1:9" ht="18" customHeight="1">
      <c r="A18" s="83"/>
      <c r="D18" s="89"/>
      <c r="E18" s="92"/>
      <c r="F18" s="93"/>
      <c r="G18" s="92"/>
      <c r="H18" s="91"/>
      <c r="I18" s="90"/>
    </row>
    <row r="19" spans="1:9" ht="18" customHeight="1">
      <c r="A19" s="83"/>
      <c r="D19" s="89"/>
      <c r="E19" s="92"/>
      <c r="F19" s="93"/>
      <c r="G19" s="92"/>
      <c r="H19" s="91"/>
      <c r="I19" s="90"/>
    </row>
    <row r="20" spans="4:8" ht="18" customHeight="1">
      <c r="D20" s="87"/>
      <c r="E20" s="87"/>
      <c r="F20" s="87"/>
      <c r="G20" s="87"/>
      <c r="H20" s="86"/>
    </row>
    <row r="21" spans="4:8" ht="18" customHeight="1">
      <c r="D21" s="87"/>
      <c r="E21" s="87"/>
      <c r="F21" s="87"/>
      <c r="G21" s="87"/>
      <c r="H21" s="86"/>
    </row>
    <row r="22" spans="4:8" ht="18" customHeight="1">
      <c r="D22" s="87"/>
      <c r="E22" s="87"/>
      <c r="F22" s="87"/>
      <c r="G22" s="87"/>
      <c r="H22" s="86"/>
    </row>
    <row r="23" spans="4:8" ht="18" customHeight="1">
      <c r="D23" s="87"/>
      <c r="E23" s="87"/>
      <c r="F23" s="87"/>
      <c r="G23" s="87"/>
      <c r="H23" s="86"/>
    </row>
    <row r="24" spans="1:8" ht="18" customHeight="1">
      <c r="A24" s="83" t="s">
        <v>18</v>
      </c>
      <c r="D24" s="136" t="s">
        <v>31</v>
      </c>
      <c r="E24" s="138"/>
      <c r="F24" s="138"/>
      <c r="G24" s="87"/>
      <c r="H24" s="86"/>
    </row>
    <row r="25" spans="1:8" ht="18" customHeight="1">
      <c r="A25" s="83"/>
      <c r="D25" s="136" t="s">
        <v>32</v>
      </c>
      <c r="E25" s="138"/>
      <c r="F25" s="137"/>
      <c r="G25" s="87"/>
      <c r="H25" s="86"/>
    </row>
    <row r="26" spans="1:8" ht="18" customHeight="1">
      <c r="A26" s="83"/>
      <c r="D26" s="89"/>
      <c r="E26" s="87"/>
      <c r="F26" s="88"/>
      <c r="G26" s="87"/>
      <c r="H26" s="86"/>
    </row>
    <row r="27" spans="1:8" ht="18" customHeight="1">
      <c r="A27" s="83"/>
      <c r="D27" s="89"/>
      <c r="E27" s="87"/>
      <c r="F27" s="88"/>
      <c r="G27" s="87"/>
      <c r="H27" s="86"/>
    </row>
    <row r="28" spans="1:8" ht="18" customHeight="1">
      <c r="A28" s="83"/>
      <c r="D28" s="89"/>
      <c r="E28" s="87"/>
      <c r="F28" s="88"/>
      <c r="G28" s="87"/>
      <c r="H28" s="86"/>
    </row>
    <row r="29" spans="1:8" ht="18" customHeight="1">
      <c r="A29" s="83"/>
      <c r="D29" s="87"/>
      <c r="E29" s="87"/>
      <c r="F29" s="88"/>
      <c r="G29" s="87"/>
      <c r="H29" s="86"/>
    </row>
    <row r="30" spans="1:8" ht="17.25" customHeight="1">
      <c r="A30" s="83"/>
      <c r="D30" s="87"/>
      <c r="E30" s="87"/>
      <c r="F30" s="88"/>
      <c r="G30" s="87"/>
      <c r="H30" s="86"/>
    </row>
    <row r="31" spans="1:8" ht="18" customHeight="1">
      <c r="A31" s="83"/>
      <c r="D31" s="87"/>
      <c r="E31" s="87"/>
      <c r="F31" s="88"/>
      <c r="G31" s="87"/>
      <c r="H31" s="86"/>
    </row>
    <row r="32" spans="1:8" ht="18" customHeight="1">
      <c r="A32" s="83"/>
      <c r="D32" s="87"/>
      <c r="E32" s="87"/>
      <c r="F32" s="88"/>
      <c r="G32" s="87"/>
      <c r="H32" s="86"/>
    </row>
    <row r="33" spans="1:9" s="84" customFormat="1" ht="18" customHeight="1">
      <c r="A33" s="175" t="s">
        <v>101</v>
      </c>
      <c r="D33" s="136" t="s">
        <v>44</v>
      </c>
      <c r="E33" s="138"/>
      <c r="F33" s="138"/>
      <c r="G33" s="138"/>
      <c r="H33" s="180"/>
      <c r="I33" s="180"/>
    </row>
    <row r="34" spans="1:9" ht="18" customHeight="1">
      <c r="A34" s="83"/>
      <c r="D34" s="89"/>
      <c r="E34" s="87"/>
      <c r="F34" s="88"/>
      <c r="G34" s="87"/>
      <c r="H34" s="86"/>
      <c r="I34" s="86"/>
    </row>
    <row r="35" spans="1:8" ht="18" customHeight="1">
      <c r="A35" s="83"/>
      <c r="D35" s="83"/>
      <c r="E35" s="86"/>
      <c r="F35" s="83"/>
      <c r="G35" s="86"/>
      <c r="H35" s="86"/>
    </row>
    <row r="36" spans="1:8" ht="18" customHeight="1">
      <c r="A36" s="83"/>
      <c r="D36" s="83"/>
      <c r="E36" s="86"/>
      <c r="F36" s="83"/>
      <c r="G36" s="86"/>
      <c r="H36" s="86"/>
    </row>
    <row r="37" spans="1:6" ht="18" customHeight="1">
      <c r="A37" s="83" t="s">
        <v>99</v>
      </c>
      <c r="D37" s="85" t="s">
        <v>100</v>
      </c>
      <c r="F37" s="83"/>
    </row>
    <row r="38" spans="1:6" ht="18" customHeight="1">
      <c r="A38" s="83"/>
      <c r="D38" s="85"/>
      <c r="F38" s="83"/>
    </row>
    <row r="39" spans="1:6" ht="18" customHeight="1">
      <c r="A39" s="83"/>
      <c r="D39" s="85"/>
      <c r="F39" s="83"/>
    </row>
    <row r="40" spans="1:6" ht="18" customHeight="1">
      <c r="A40" s="83"/>
      <c r="D40" s="85"/>
      <c r="F40" s="83"/>
    </row>
    <row r="41" spans="1:6" ht="18" customHeight="1">
      <c r="A41" s="83"/>
      <c r="D41" s="85"/>
      <c r="F41" s="83"/>
    </row>
    <row r="42" spans="1:9" ht="18" customHeight="1">
      <c r="A42" s="83"/>
      <c r="D42" s="85"/>
      <c r="G42" s="84"/>
      <c r="H42" s="84"/>
      <c r="I42" s="84"/>
    </row>
    <row r="43" spans="1:6" ht="18.75">
      <c r="A43" s="83"/>
      <c r="F43" s="83"/>
    </row>
    <row r="44" spans="1:6" ht="18.75">
      <c r="A44" s="83"/>
      <c r="F44" s="83"/>
    </row>
    <row r="45" spans="1:6" ht="18.75">
      <c r="A45" s="83"/>
      <c r="F45" s="83"/>
    </row>
    <row r="46" spans="1:6" ht="18.75">
      <c r="A46" s="83"/>
      <c r="F46" s="83"/>
    </row>
    <row r="47" spans="1:6" ht="18.75">
      <c r="A47" s="83"/>
      <c r="F47" s="83"/>
    </row>
    <row r="48" spans="1:6" ht="18.75">
      <c r="A48" s="83"/>
      <c r="F48" s="83"/>
    </row>
    <row r="49" spans="1:6" ht="18.75">
      <c r="A49" s="83"/>
      <c r="F49" s="83"/>
    </row>
    <row r="50" spans="1:6" ht="18.75">
      <c r="A50" s="83"/>
      <c r="F50" s="83"/>
    </row>
    <row r="51" ht="12.75"/>
    <row r="52" ht="12.75"/>
    <row r="53" ht="12.75"/>
    <row r="54" ht="12.75"/>
    <row r="55" ht="12.75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 hidden="1"/>
    <row r="68" ht="12.75" customHeight="1" hidden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printOptions/>
  <pageMargins left="0.75" right="0.75" top="0.7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B7" sqref="B7"/>
    </sheetView>
  </sheetViews>
  <sheetFormatPr defaultColWidth="9.28125" defaultRowHeight="12.75" customHeight="1" zeroHeight="1"/>
  <cols>
    <col min="1" max="2" width="9.28125" style="82" customWidth="1"/>
    <col min="3" max="3" width="21.57421875" style="82" customWidth="1"/>
    <col min="4" max="4" width="9.28125" style="216" customWidth="1"/>
    <col min="5" max="5" width="5.140625" style="82" customWidth="1"/>
    <col min="6" max="6" width="5.421875" style="82" customWidth="1"/>
    <col min="7" max="7" width="9.28125" style="82" customWidth="1"/>
    <col min="8" max="8" width="10.140625" style="82" customWidth="1"/>
    <col min="9" max="9" width="9.28125" style="82" customWidth="1"/>
    <col min="10" max="16384" width="9.28125" style="82" hidden="1" customWidth="1"/>
  </cols>
  <sheetData>
    <row r="1" spans="1:9" ht="18.75">
      <c r="A1" s="228" t="s">
        <v>98</v>
      </c>
      <c r="B1" s="228"/>
      <c r="C1" s="228"/>
      <c r="D1" s="228"/>
      <c r="E1" s="228"/>
      <c r="F1" s="228"/>
      <c r="G1" s="228"/>
      <c r="H1" s="228"/>
      <c r="I1" s="228"/>
    </row>
    <row r="2" ht="12.75"/>
    <row r="3" ht="12.75"/>
    <row r="4" ht="12.75"/>
    <row r="5" ht="12.75"/>
    <row r="6" spans="1:7" ht="18.75">
      <c r="A6" s="83"/>
      <c r="D6" s="217"/>
      <c r="E6" s="86"/>
      <c r="F6" s="83"/>
      <c r="G6" s="86"/>
    </row>
    <row r="7" spans="1:7" ht="18.75">
      <c r="A7" s="83"/>
      <c r="D7" s="217"/>
      <c r="E7" s="86"/>
      <c r="F7" s="83"/>
      <c r="G7" s="86"/>
    </row>
    <row r="8" spans="5:7" ht="18.75">
      <c r="E8" s="86"/>
      <c r="F8" s="83"/>
      <c r="G8" s="86"/>
    </row>
    <row r="9" spans="5:7" ht="18.75">
      <c r="E9" s="86"/>
      <c r="F9" s="83"/>
      <c r="G9" s="86"/>
    </row>
    <row r="10" spans="5:7" ht="18.75">
      <c r="E10" s="86"/>
      <c r="F10" s="83"/>
      <c r="G10" s="86"/>
    </row>
    <row r="11" spans="5:7" ht="18.75">
      <c r="E11" s="218"/>
      <c r="F11" s="218"/>
      <c r="G11" s="86"/>
    </row>
    <row r="12" spans="1:7" ht="20.25">
      <c r="A12" s="219" t="s">
        <v>91</v>
      </c>
      <c r="D12" s="217"/>
      <c r="E12" s="86"/>
      <c r="F12" s="83"/>
      <c r="G12" s="86"/>
    </row>
    <row r="13" spans="1:7" ht="18.75">
      <c r="A13" s="83"/>
      <c r="D13" s="206"/>
      <c r="E13" s="86"/>
      <c r="F13" s="83"/>
      <c r="G13" s="86"/>
    </row>
    <row r="14" spans="1:7" ht="18.75">
      <c r="A14" s="83"/>
      <c r="D14" s="206"/>
      <c r="E14" s="86"/>
      <c r="F14" s="83"/>
      <c r="G14" s="86"/>
    </row>
    <row r="15" spans="1:7" ht="18.75">
      <c r="A15" s="83"/>
      <c r="D15" s="85"/>
      <c r="E15" s="86"/>
      <c r="F15" s="83"/>
      <c r="G15" s="86"/>
    </row>
    <row r="16" spans="1:7" ht="18.75">
      <c r="A16" s="83"/>
      <c r="D16" s="85"/>
      <c r="E16" s="86"/>
      <c r="F16" s="83"/>
      <c r="G16" s="180"/>
    </row>
    <row r="17" spans="1:9" ht="15">
      <c r="A17" s="216" t="s">
        <v>92</v>
      </c>
      <c r="F17" s="216"/>
      <c r="G17" s="220">
        <v>11</v>
      </c>
      <c r="H17" s="207" t="s">
        <v>93</v>
      </c>
      <c r="I17" s="208"/>
    </row>
    <row r="18" spans="1:9" ht="15">
      <c r="A18" s="216"/>
      <c r="F18" s="216"/>
      <c r="G18" s="220"/>
      <c r="H18" s="208"/>
      <c r="I18" s="208"/>
    </row>
    <row r="19" spans="1:9" ht="15">
      <c r="A19" s="216"/>
      <c r="D19" s="209"/>
      <c r="F19" s="216"/>
      <c r="G19" s="220"/>
      <c r="H19" s="208"/>
      <c r="I19" s="208"/>
    </row>
    <row r="20" spans="1:9" ht="14.25">
      <c r="A20" s="216" t="s">
        <v>94</v>
      </c>
      <c r="E20" s="216"/>
      <c r="F20" s="216"/>
      <c r="G20" s="220"/>
      <c r="H20" s="207" t="s">
        <v>95</v>
      </c>
      <c r="I20" s="210"/>
    </row>
    <row r="21" spans="1:9" s="84" customFormat="1" ht="14.25">
      <c r="A21" s="216"/>
      <c r="B21" s="82"/>
      <c r="C21" s="82"/>
      <c r="D21" s="216"/>
      <c r="E21" s="216"/>
      <c r="F21" s="216"/>
      <c r="G21" s="220"/>
      <c r="H21" s="211"/>
      <c r="I21" s="211"/>
    </row>
    <row r="22" spans="1:9" s="84" customFormat="1" ht="14.25">
      <c r="A22" s="216"/>
      <c r="B22" s="82"/>
      <c r="C22" s="82"/>
      <c r="D22" s="216"/>
      <c r="E22" s="216"/>
      <c r="F22" s="216"/>
      <c r="G22" s="220"/>
      <c r="H22" s="211"/>
      <c r="I22" s="211"/>
    </row>
    <row r="23" spans="1:9" s="84" customFormat="1" ht="15">
      <c r="A23" s="216" t="s">
        <v>96</v>
      </c>
      <c r="B23" s="82"/>
      <c r="C23" s="82"/>
      <c r="D23" s="216"/>
      <c r="E23" s="82"/>
      <c r="F23" s="216"/>
      <c r="G23" s="220">
        <v>14</v>
      </c>
      <c r="H23" s="212" t="s">
        <v>97</v>
      </c>
      <c r="I23" s="213"/>
    </row>
    <row r="24" spans="1:9" s="84" customFormat="1" ht="15">
      <c r="A24" s="210"/>
      <c r="B24" s="208"/>
      <c r="C24" s="208"/>
      <c r="D24" s="210"/>
      <c r="E24" s="208"/>
      <c r="F24" s="210"/>
      <c r="G24" s="211"/>
      <c r="H24" s="213"/>
      <c r="I24" s="213"/>
    </row>
    <row r="25" spans="1:9" s="84" customFormat="1" ht="15">
      <c r="A25" s="210"/>
      <c r="B25" s="208"/>
      <c r="C25" s="208"/>
      <c r="D25" s="210"/>
      <c r="E25" s="208"/>
      <c r="F25" s="210"/>
      <c r="G25" s="213"/>
      <c r="H25" s="213"/>
      <c r="I25" s="213"/>
    </row>
    <row r="26" spans="1:9" ht="15">
      <c r="A26" s="210"/>
      <c r="B26" s="208"/>
      <c r="C26" s="208"/>
      <c r="D26" s="218"/>
      <c r="E26" s="218"/>
      <c r="F26" s="210"/>
      <c r="G26" s="213"/>
      <c r="H26" s="213"/>
      <c r="I26" s="208"/>
    </row>
    <row r="27" spans="1:9" ht="15">
      <c r="A27" s="210"/>
      <c r="B27" s="208"/>
      <c r="C27" s="208"/>
      <c r="D27" s="214"/>
      <c r="E27" s="214"/>
      <c r="F27" s="211"/>
      <c r="G27" s="213"/>
      <c r="H27" s="213"/>
      <c r="I27" s="208"/>
    </row>
    <row r="28" spans="1:9" ht="15">
      <c r="A28" s="210"/>
      <c r="B28" s="208"/>
      <c r="C28" s="208"/>
      <c r="D28" s="218"/>
      <c r="E28" s="218"/>
      <c r="F28" s="210"/>
      <c r="G28" s="208"/>
      <c r="H28" s="208"/>
      <c r="I28" s="208"/>
    </row>
    <row r="29" spans="1:9" ht="15">
      <c r="A29" s="210"/>
      <c r="B29" s="208"/>
      <c r="C29" s="208"/>
      <c r="D29" s="218"/>
      <c r="E29" s="218"/>
      <c r="F29" s="210"/>
      <c r="G29" s="208"/>
      <c r="H29" s="208"/>
      <c r="I29" s="208"/>
    </row>
    <row r="30" spans="1:9" ht="15">
      <c r="A30" s="210"/>
      <c r="B30" s="208"/>
      <c r="C30" s="208"/>
      <c r="D30" s="210"/>
      <c r="E30" s="208"/>
      <c r="F30" s="210"/>
      <c r="G30" s="208"/>
      <c r="H30" s="208"/>
      <c r="I30" s="208"/>
    </row>
    <row r="31" spans="1:9" ht="15">
      <c r="A31" s="210"/>
      <c r="B31" s="208"/>
      <c r="C31" s="208"/>
      <c r="D31" s="210"/>
      <c r="E31" s="208"/>
      <c r="F31" s="210"/>
      <c r="G31" s="208"/>
      <c r="H31" s="208"/>
      <c r="I31" s="208"/>
    </row>
    <row r="32" spans="5:9" ht="18.75">
      <c r="E32" s="216"/>
      <c r="F32" s="83"/>
      <c r="G32" s="83"/>
      <c r="H32" s="83"/>
      <c r="I32" s="83"/>
    </row>
    <row r="33" spans="1:6" ht="18.75">
      <c r="A33" s="83"/>
      <c r="D33" s="215"/>
      <c r="F33" s="83"/>
    </row>
    <row r="34" spans="1:6" ht="18.75">
      <c r="A34" s="83"/>
      <c r="D34" s="85"/>
      <c r="F34" s="83"/>
    </row>
    <row r="35" spans="1:6" ht="18.75">
      <c r="A35" s="83"/>
      <c r="D35" s="85"/>
      <c r="F35" s="83"/>
    </row>
    <row r="36" spans="1:6" ht="18.75">
      <c r="A36" s="83"/>
      <c r="D36" s="85"/>
      <c r="F36" s="83"/>
    </row>
    <row r="37" spans="1:6" ht="18.75">
      <c r="A37" s="83"/>
      <c r="D37" s="85"/>
      <c r="F37" s="83"/>
    </row>
    <row r="38" spans="1:6" ht="18.75">
      <c r="A38" s="83"/>
      <c r="D38" s="85"/>
      <c r="F38" s="83"/>
    </row>
    <row r="39" spans="1:6" ht="18.75">
      <c r="A39" s="83"/>
      <c r="D39" s="85"/>
      <c r="F39" s="83"/>
    </row>
    <row r="40" spans="1:9" ht="18.75">
      <c r="A40" s="83"/>
      <c r="D40" s="85"/>
      <c r="G40" s="84"/>
      <c r="H40" s="84"/>
      <c r="I40" s="84"/>
    </row>
    <row r="41" spans="1:6" ht="18.75">
      <c r="A41" s="83"/>
      <c r="D41" s="85"/>
      <c r="F41" s="83"/>
    </row>
    <row r="42" spans="1:6" ht="18.75">
      <c r="A42" s="83"/>
      <c r="F42" s="83"/>
    </row>
    <row r="43" spans="1:6" ht="18.75">
      <c r="A43" s="83"/>
      <c r="F43" s="83"/>
    </row>
    <row r="44" spans="1:6" ht="18.75">
      <c r="A44" s="83"/>
      <c r="F44" s="83"/>
    </row>
    <row r="45" spans="1:6" ht="18.75">
      <c r="A45" s="83"/>
      <c r="F45" s="83"/>
    </row>
    <row r="46" spans="1:6" ht="18.75">
      <c r="A46" s="83"/>
      <c r="F46" s="83"/>
    </row>
    <row r="47" spans="1:6" ht="18.75">
      <c r="A47" s="83"/>
      <c r="F47" s="83"/>
    </row>
    <row r="48" spans="1:6" ht="18.75">
      <c r="A48" s="83"/>
      <c r="F48" s="83"/>
    </row>
    <row r="49" ht="12.75"/>
    <row r="50" ht="12.75"/>
    <row r="51" ht="12.75"/>
    <row r="52" ht="12.75"/>
    <row r="53" ht="12.7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70"/>
  <sheetViews>
    <sheetView zoomScaleSheetLayoutView="80" workbookViewId="0" topLeftCell="A1">
      <selection activeCell="A12" sqref="A12"/>
    </sheetView>
  </sheetViews>
  <sheetFormatPr defaultColWidth="9.140625" defaultRowHeight="12.75"/>
  <cols>
    <col min="1" max="1" width="49.421875" style="16" customWidth="1"/>
    <col min="2" max="2" width="9.421875" style="24" customWidth="1"/>
    <col min="3" max="3" width="3.421875" style="24" customWidth="1"/>
    <col min="4" max="4" width="9.00390625" style="76" customWidth="1"/>
    <col min="5" max="5" width="5.00390625" style="16" customWidth="1"/>
    <col min="6" max="6" width="2.421875" style="16" customWidth="1"/>
    <col min="7" max="7" width="10.28125" style="16" customWidth="1"/>
    <col min="8" max="16384" width="9.140625" style="16" customWidth="1"/>
  </cols>
  <sheetData>
    <row r="1" spans="1:5" ht="22.5" customHeight="1">
      <c r="A1" s="113" t="str">
        <f>Cover!D1</f>
        <v>Загора Финакорп Балансиран Фонд</v>
      </c>
      <c r="B1" s="114"/>
      <c r="C1" s="114"/>
      <c r="D1" s="114"/>
      <c r="E1" s="114"/>
    </row>
    <row r="2" spans="1:5" s="18" customFormat="1" ht="15">
      <c r="A2" s="229" t="s">
        <v>67</v>
      </c>
      <c r="B2" s="229"/>
      <c r="C2" s="229"/>
      <c r="D2" s="229"/>
      <c r="E2" s="229"/>
    </row>
    <row r="3" spans="1:5" s="18" customFormat="1" ht="14.25">
      <c r="A3" s="115"/>
      <c r="B3" s="115"/>
      <c r="C3" s="115"/>
      <c r="D3" s="115"/>
      <c r="E3" s="115"/>
    </row>
    <row r="4" spans="1:5" ht="11.25" customHeight="1">
      <c r="A4" s="19"/>
      <c r="B4" s="20"/>
      <c r="C4" s="20"/>
      <c r="D4" s="73"/>
      <c r="E4" s="21"/>
    </row>
    <row r="5" spans="1:5" ht="15.75" customHeight="1">
      <c r="A5" s="230" t="s">
        <v>17</v>
      </c>
      <c r="B5" s="232" t="s">
        <v>0</v>
      </c>
      <c r="C5" s="62"/>
      <c r="D5" s="233" t="s">
        <v>47</v>
      </c>
      <c r="E5" s="22"/>
    </row>
    <row r="6" spans="1:5" ht="15.75" customHeight="1">
      <c r="A6" s="231"/>
      <c r="B6" s="232"/>
      <c r="C6" s="62"/>
      <c r="D6" s="234"/>
      <c r="E6" s="23"/>
    </row>
    <row r="7" spans="1:5" ht="15.75" customHeight="1">
      <c r="A7" s="30"/>
      <c r="B7" s="62"/>
      <c r="C7" s="62"/>
      <c r="D7" s="74"/>
      <c r="E7" s="23"/>
    </row>
    <row r="8" spans="1:5" ht="15.75" customHeight="1">
      <c r="A8" s="150" t="s">
        <v>48</v>
      </c>
      <c r="B8" s="74">
        <v>3</v>
      </c>
      <c r="C8" s="62"/>
      <c r="D8" s="151"/>
      <c r="E8" s="23"/>
    </row>
    <row r="9" spans="1:5" ht="15.75" customHeight="1">
      <c r="A9" s="149" t="s">
        <v>105</v>
      </c>
      <c r="B9" s="74"/>
      <c r="C9" s="62"/>
      <c r="D9" s="153">
        <v>125</v>
      </c>
      <c r="E9" s="23"/>
    </row>
    <row r="10" spans="1:6" s="142" customFormat="1" ht="15.75" customHeight="1">
      <c r="A10" s="149" t="s">
        <v>49</v>
      </c>
      <c r="B10" s="140"/>
      <c r="C10" s="140"/>
      <c r="D10" s="153">
        <v>31</v>
      </c>
      <c r="E10" s="140"/>
      <c r="F10" s="141"/>
    </row>
    <row r="11" spans="1:6" s="142" customFormat="1" ht="15.75" customHeight="1">
      <c r="A11" s="149" t="s">
        <v>82</v>
      </c>
      <c r="B11" s="140"/>
      <c r="C11" s="140"/>
      <c r="D11" s="153">
        <v>1</v>
      </c>
      <c r="E11" s="140"/>
      <c r="F11" s="141"/>
    </row>
    <row r="12" spans="1:6" s="142" customFormat="1" ht="15.75" customHeight="1">
      <c r="A12" s="149"/>
      <c r="B12" s="140"/>
      <c r="C12" s="140"/>
      <c r="D12" s="227">
        <f>SUM(D9:D11)</f>
        <v>157</v>
      </c>
      <c r="E12" s="140"/>
      <c r="F12" s="141"/>
    </row>
    <row r="13" spans="1:6" s="142" customFormat="1" ht="15.75" customHeight="1">
      <c r="A13" s="149"/>
      <c r="B13" s="140"/>
      <c r="C13" s="140"/>
      <c r="D13" s="153"/>
      <c r="E13" s="140"/>
      <c r="F13" s="141"/>
    </row>
    <row r="14" spans="1:6" s="142" customFormat="1" ht="15.75" customHeight="1">
      <c r="A14" s="150" t="s">
        <v>29</v>
      </c>
      <c r="B14" s="199">
        <v>4</v>
      </c>
      <c r="C14" s="140"/>
      <c r="D14" s="153"/>
      <c r="E14" s="140"/>
      <c r="F14" s="141"/>
    </row>
    <row r="15" spans="1:6" s="142" customFormat="1" ht="15.75" customHeight="1">
      <c r="A15" s="149" t="s">
        <v>83</v>
      </c>
      <c r="B15" s="199"/>
      <c r="C15" s="140"/>
      <c r="D15" s="153">
        <v>-158</v>
      </c>
      <c r="E15" s="140"/>
      <c r="F15" s="141"/>
    </row>
    <row r="16" spans="1:6" s="142" customFormat="1" ht="15.75" customHeight="1">
      <c r="A16" s="149" t="s">
        <v>50</v>
      </c>
      <c r="B16" s="199"/>
      <c r="C16" s="140"/>
      <c r="D16" s="153">
        <v>-4</v>
      </c>
      <c r="E16" s="140"/>
      <c r="F16" s="141"/>
    </row>
    <row r="17" spans="1:6" s="142" customFormat="1" ht="15.75" customHeight="1">
      <c r="A17" s="149"/>
      <c r="B17" s="199"/>
      <c r="C17" s="140"/>
      <c r="D17" s="227">
        <f>SUM(D15:D16)</f>
        <v>-162</v>
      </c>
      <c r="E17" s="140"/>
      <c r="F17" s="141"/>
    </row>
    <row r="18" spans="1:6" s="142" customFormat="1" ht="15.75" customHeight="1">
      <c r="A18" s="150"/>
      <c r="B18" s="199"/>
      <c r="C18" s="140"/>
      <c r="D18" s="153"/>
      <c r="E18" s="140"/>
      <c r="F18" s="141"/>
    </row>
    <row r="19" spans="1:6" s="142" customFormat="1" ht="15" customHeight="1">
      <c r="A19" s="150" t="s">
        <v>27</v>
      </c>
      <c r="B19" s="199"/>
      <c r="C19" s="140"/>
      <c r="D19" s="153"/>
      <c r="E19" s="140"/>
      <c r="F19" s="141"/>
    </row>
    <row r="20" spans="1:6" s="142" customFormat="1" ht="15" customHeight="1">
      <c r="A20" s="149" t="s">
        <v>28</v>
      </c>
      <c r="B20" s="199">
        <v>5</v>
      </c>
      <c r="C20" s="140"/>
      <c r="D20" s="205">
        <v>-7</v>
      </c>
      <c r="E20" s="140"/>
      <c r="F20" s="141"/>
    </row>
    <row r="21" spans="1:6" s="142" customFormat="1" ht="15" customHeight="1">
      <c r="A21" s="149"/>
      <c r="B21" s="140"/>
      <c r="C21" s="140"/>
      <c r="D21" s="153"/>
      <c r="E21" s="140"/>
      <c r="F21" s="141"/>
    </row>
    <row r="22" spans="1:6" s="142" customFormat="1" ht="15" customHeight="1" thickBot="1">
      <c r="A22" s="149" t="s">
        <v>84</v>
      </c>
      <c r="B22" s="140"/>
      <c r="C22" s="140"/>
      <c r="D22" s="204">
        <f>D9+D10+D11+D15+D16+D20</f>
        <v>-12</v>
      </c>
      <c r="E22" s="140"/>
      <c r="F22" s="141"/>
    </row>
    <row r="23" spans="1:6" s="142" customFormat="1" ht="15" customHeight="1" thickTop="1">
      <c r="A23" s="150"/>
      <c r="B23" s="140"/>
      <c r="C23" s="140"/>
      <c r="D23" s="152"/>
      <c r="E23" s="143"/>
      <c r="F23" s="141"/>
    </row>
    <row r="24" spans="1:6" s="29" customFormat="1" ht="15" customHeight="1">
      <c r="A24" s="17"/>
      <c r="B24" s="63"/>
      <c r="C24" s="63"/>
      <c r="D24" s="152"/>
      <c r="E24" s="49"/>
      <c r="F24" s="50"/>
    </row>
    <row r="25" spans="1:6" s="29" customFormat="1" ht="15" customHeight="1">
      <c r="A25" s="30"/>
      <c r="B25" s="63"/>
      <c r="C25" s="63"/>
      <c r="D25" s="64"/>
      <c r="E25" s="49"/>
      <c r="F25" s="50"/>
    </row>
    <row r="26" spans="1:6" s="29" customFormat="1" ht="15.75" customHeight="1">
      <c r="A26" s="17"/>
      <c r="B26" s="63"/>
      <c r="C26" s="63"/>
      <c r="D26" s="66"/>
      <c r="E26" s="68"/>
      <c r="F26" s="51"/>
    </row>
    <row r="27" spans="1:6" s="29" customFormat="1" ht="15.75" customHeight="1">
      <c r="A27" s="17"/>
      <c r="B27" s="63"/>
      <c r="C27" s="63"/>
      <c r="D27" s="65"/>
      <c r="E27" s="67"/>
      <c r="F27" s="52"/>
    </row>
    <row r="28" spans="1:6" s="173" customFormat="1" ht="15.75" customHeight="1">
      <c r="A28" s="174" t="s">
        <v>102</v>
      </c>
      <c r="B28" s="65"/>
      <c r="C28" s="65"/>
      <c r="D28" s="65"/>
      <c r="E28" s="181"/>
      <c r="F28" s="181"/>
    </row>
    <row r="29" spans="1:6" s="184" customFormat="1" ht="15.75" customHeight="1">
      <c r="A29" s="182"/>
      <c r="B29" s="75"/>
      <c r="C29" s="75"/>
      <c r="D29" s="139"/>
      <c r="E29" s="183"/>
      <c r="F29" s="183"/>
    </row>
    <row r="30" spans="1:6" s="184" customFormat="1" ht="15.75" customHeight="1">
      <c r="A30" s="182"/>
      <c r="B30" s="75"/>
      <c r="C30" s="75"/>
      <c r="D30" s="75"/>
      <c r="E30" s="183"/>
      <c r="F30" s="183"/>
    </row>
    <row r="31" spans="1:5" s="184" customFormat="1" ht="15.75" customHeight="1">
      <c r="A31" s="101" t="s">
        <v>41</v>
      </c>
      <c r="B31" s="75"/>
      <c r="C31" s="75"/>
      <c r="D31" s="25"/>
      <c r="E31" s="183"/>
    </row>
    <row r="32" spans="1:5" s="184" customFormat="1" ht="15.75" customHeight="1">
      <c r="A32" s="185" t="s">
        <v>40</v>
      </c>
      <c r="B32" s="75"/>
      <c r="C32" s="75"/>
      <c r="D32" s="25"/>
      <c r="E32" s="183"/>
    </row>
    <row r="33" spans="1:5" s="184" customFormat="1" ht="15.75" customHeight="1">
      <c r="A33" s="107"/>
      <c r="B33" s="75"/>
      <c r="C33" s="75"/>
      <c r="D33" s="25"/>
      <c r="E33" s="183"/>
    </row>
    <row r="34" spans="1:4" s="77" customFormat="1" ht="15.75" customHeight="1">
      <c r="A34" s="101" t="s">
        <v>42</v>
      </c>
      <c r="B34" s="186"/>
      <c r="C34" s="186"/>
      <c r="D34" s="76"/>
    </row>
    <row r="35" spans="1:5" s="103" customFormat="1" ht="18.75" customHeight="1">
      <c r="A35" s="185" t="s">
        <v>43</v>
      </c>
      <c r="B35" s="102"/>
      <c r="C35" s="102"/>
      <c r="D35" s="102"/>
      <c r="E35" s="102"/>
    </row>
    <row r="36" spans="1:5" s="103" customFormat="1" ht="19.5" customHeight="1">
      <c r="A36" s="107"/>
      <c r="B36" s="102"/>
      <c r="C36" s="102"/>
      <c r="D36" s="102"/>
      <c r="E36" s="102"/>
    </row>
    <row r="37" spans="1:2" s="103" customFormat="1" ht="16.5" customHeight="1">
      <c r="A37" s="104"/>
      <c r="B37" s="105"/>
    </row>
    <row r="38" s="103" customFormat="1" ht="15">
      <c r="B38" s="106"/>
    </row>
    <row r="39" spans="1:2" s="103" customFormat="1" ht="15">
      <c r="A39" s="101" t="s">
        <v>20</v>
      </c>
      <c r="B39" s="106"/>
    </row>
    <row r="40" spans="1:2" s="103" customFormat="1" ht="15">
      <c r="A40" s="171" t="s">
        <v>66</v>
      </c>
      <c r="B40" s="106"/>
    </row>
    <row r="41" s="103" customFormat="1" ht="15">
      <c r="A41" s="108"/>
    </row>
    <row r="42" s="103" customFormat="1" ht="15">
      <c r="A42" s="108"/>
    </row>
    <row r="43" s="103" customFormat="1" ht="12.75"/>
    <row r="44" spans="2:4" ht="12.75">
      <c r="B44" s="16"/>
      <c r="C44" s="16"/>
      <c r="D44" s="77"/>
    </row>
    <row r="45" spans="2:4" ht="12.75">
      <c r="B45" s="16"/>
      <c r="C45" s="16"/>
      <c r="D45" s="77"/>
    </row>
    <row r="46" spans="2:4" ht="12.75">
      <c r="B46" s="16"/>
      <c r="C46" s="16"/>
      <c r="D46" s="77"/>
    </row>
    <row r="47" spans="2:4" ht="12.75">
      <c r="B47" s="16"/>
      <c r="C47" s="16"/>
      <c r="D47" s="77"/>
    </row>
    <row r="48" spans="2:4" ht="12.75">
      <c r="B48" s="16"/>
      <c r="C48" s="16"/>
      <c r="D48" s="79"/>
    </row>
    <row r="49" spans="2:4" ht="12.75">
      <c r="B49" s="16"/>
      <c r="C49" s="16"/>
      <c r="D49" s="77"/>
    </row>
    <row r="50" spans="2:4" ht="12.75">
      <c r="B50" s="16"/>
      <c r="C50" s="16"/>
      <c r="D50" s="77"/>
    </row>
    <row r="51" spans="2:4" ht="12.75">
      <c r="B51" s="16"/>
      <c r="C51" s="16"/>
      <c r="D51" s="77"/>
    </row>
    <row r="52" spans="2:4" ht="12.75">
      <c r="B52" s="16"/>
      <c r="C52" s="16"/>
      <c r="D52" s="77"/>
    </row>
    <row r="53" spans="2:4" ht="12.75">
      <c r="B53" s="16"/>
      <c r="C53" s="16"/>
      <c r="D53" s="77"/>
    </row>
    <row r="54" spans="2:4" ht="12.75">
      <c r="B54" s="16"/>
      <c r="C54" s="16"/>
      <c r="D54" s="77"/>
    </row>
    <row r="55" spans="2:4" ht="12.75">
      <c r="B55" s="16"/>
      <c r="C55" s="16"/>
      <c r="D55" s="77"/>
    </row>
    <row r="56" spans="2:4" ht="12.75">
      <c r="B56" s="16"/>
      <c r="C56" s="16"/>
      <c r="D56" s="77"/>
    </row>
    <row r="57" s="26" customFormat="1" ht="15.75">
      <c r="D57" s="78"/>
    </row>
    <row r="58" s="26" customFormat="1" ht="15.75">
      <c r="D58" s="78"/>
    </row>
    <row r="59" spans="2:4" ht="12.75">
      <c r="B59" s="16"/>
      <c r="C59" s="16"/>
      <c r="D59" s="77"/>
    </row>
    <row r="60" s="26" customFormat="1" ht="15.75">
      <c r="D60" s="78"/>
    </row>
    <row r="61" spans="2:4" ht="12.75">
      <c r="B61" s="16"/>
      <c r="C61" s="16"/>
      <c r="D61" s="77"/>
    </row>
    <row r="62" s="27" customFormat="1" ht="15.75">
      <c r="D62" s="80"/>
    </row>
    <row r="66" ht="15">
      <c r="A66" s="1"/>
    </row>
    <row r="67" ht="15">
      <c r="A67" s="2"/>
    </row>
    <row r="68" ht="15">
      <c r="A68" s="3"/>
    </row>
    <row r="69" ht="15">
      <c r="A69" s="2"/>
    </row>
    <row r="70" ht="15">
      <c r="A70" s="2"/>
    </row>
  </sheetData>
  <mergeCells count="4">
    <mergeCell ref="A2:E2"/>
    <mergeCell ref="A5:A6"/>
    <mergeCell ref="B5:B6"/>
    <mergeCell ref="D5:D6"/>
  </mergeCells>
  <printOptions horizontalCentered="1"/>
  <pageMargins left="0.17" right="0.16" top="0.69" bottom="0.5" header="0.3937007874015748" footer="0.15748031496062992"/>
  <pageSetup blackAndWhite="1" firstPageNumber="1" useFirstPageNumber="1" fitToHeight="2" horizontalDpi="600" verticalDpi="600" orientation="portrait" paperSize="9" r:id="rId1"/>
  <headerFooter alignWithMargins="0">
    <oddFooter>&amp;R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3" sqref="A3"/>
    </sheetView>
  </sheetViews>
  <sheetFormatPr defaultColWidth="9.140625" defaultRowHeight="12.75"/>
  <cols>
    <col min="1" max="1" width="53.7109375" style="29" customWidth="1"/>
    <col min="2" max="2" width="10.57421875" style="14" customWidth="1"/>
    <col min="3" max="3" width="1.7109375" style="14" customWidth="1"/>
    <col min="4" max="4" width="10.57421875" style="39" customWidth="1"/>
    <col min="5" max="5" width="3.28125" style="35" customWidth="1"/>
    <col min="6" max="16384" width="9.140625" style="29" customWidth="1"/>
  </cols>
  <sheetData>
    <row r="1" spans="1:5" ht="15">
      <c r="A1" s="15" t="str">
        <f>'Income Statement'!A1</f>
        <v>Загора Финакорп Балансиран Фонд</v>
      </c>
      <c r="B1" s="28"/>
      <c r="C1" s="28"/>
      <c r="D1" s="70"/>
      <c r="E1" s="17"/>
    </row>
    <row r="2" spans="1:5" s="30" customFormat="1" ht="15">
      <c r="A2" s="17" t="s">
        <v>68</v>
      </c>
      <c r="B2" s="56"/>
      <c r="C2" s="56"/>
      <c r="D2" s="71"/>
      <c r="E2" s="17"/>
    </row>
    <row r="3" spans="1:5" ht="15" customHeight="1">
      <c r="A3" s="81"/>
      <c r="B3" s="55"/>
      <c r="C3" s="55"/>
      <c r="D3" s="72"/>
      <c r="E3" s="31"/>
    </row>
    <row r="4" spans="1:5" s="33" customFormat="1" ht="15.75" customHeight="1">
      <c r="A4" s="235" t="s">
        <v>14</v>
      </c>
      <c r="B4" s="236" t="s">
        <v>0</v>
      </c>
      <c r="C4" s="55"/>
      <c r="D4" s="237" t="s">
        <v>69</v>
      </c>
      <c r="E4" s="32"/>
    </row>
    <row r="5" spans="1:5" s="33" customFormat="1" ht="21.75" customHeight="1">
      <c r="A5" s="235"/>
      <c r="B5" s="236"/>
      <c r="C5" s="55"/>
      <c r="D5" s="238"/>
      <c r="E5" s="32"/>
    </row>
    <row r="6" spans="1:5" s="33" customFormat="1" ht="12.75" customHeight="1">
      <c r="A6" s="32"/>
      <c r="B6" s="55"/>
      <c r="C6" s="55"/>
      <c r="D6" s="72"/>
      <c r="E6" s="32"/>
    </row>
    <row r="7" spans="1:5" ht="15.75" customHeight="1">
      <c r="A7" s="53" t="s">
        <v>15</v>
      </c>
      <c r="B7" s="57"/>
      <c r="C7" s="57"/>
      <c r="D7" s="60"/>
      <c r="E7" s="31"/>
    </row>
    <row r="8" spans="1:5" ht="12.75" customHeight="1">
      <c r="A8" s="34"/>
      <c r="B8" s="58"/>
      <c r="C8" s="58"/>
      <c r="D8" s="69"/>
      <c r="E8" s="31"/>
    </row>
    <row r="9" spans="1:5" s="42" customFormat="1" ht="15.75" customHeight="1">
      <c r="A9" s="81" t="s">
        <v>51</v>
      </c>
      <c r="B9" s="60">
        <v>6</v>
      </c>
      <c r="C9" s="57"/>
      <c r="D9" s="200">
        <v>141</v>
      </c>
      <c r="E9" s="41"/>
    </row>
    <row r="10" spans="1:5" s="42" customFormat="1" ht="15.75" customHeight="1">
      <c r="A10" s="81" t="s">
        <v>21</v>
      </c>
      <c r="B10" s="60">
        <v>7</v>
      </c>
      <c r="C10" s="57"/>
      <c r="D10" s="46">
        <v>626</v>
      </c>
      <c r="E10" s="41"/>
    </row>
    <row r="11" spans="1:5" s="42" customFormat="1" ht="15.75" customHeight="1">
      <c r="A11" s="149" t="s">
        <v>64</v>
      </c>
      <c r="B11" s="60">
        <v>8</v>
      </c>
      <c r="C11" s="57"/>
      <c r="D11" s="194">
        <v>1</v>
      </c>
      <c r="E11" s="41"/>
    </row>
    <row r="12" spans="1:5" s="42" customFormat="1" ht="15.75" customHeight="1" thickBot="1">
      <c r="A12" s="115" t="s">
        <v>22</v>
      </c>
      <c r="B12" s="57"/>
      <c r="C12" s="57"/>
      <c r="D12" s="155">
        <f>SUM(D9:D11)</f>
        <v>768</v>
      </c>
      <c r="E12" s="41"/>
    </row>
    <row r="13" spans="1:4" ht="15.75" customHeight="1" thickTop="1">
      <c r="A13" s="30"/>
      <c r="B13" s="57"/>
      <c r="C13" s="57"/>
      <c r="D13" s="60"/>
    </row>
    <row r="14" spans="1:4" ht="15.75" customHeight="1">
      <c r="A14" s="17" t="s">
        <v>16</v>
      </c>
      <c r="B14" s="57"/>
      <c r="C14" s="57"/>
      <c r="D14" s="60"/>
    </row>
    <row r="15" spans="1:4" ht="12.75" customHeight="1">
      <c r="A15" s="17"/>
      <c r="B15" s="57"/>
      <c r="C15" s="57"/>
      <c r="D15" s="60"/>
    </row>
    <row r="16" spans="1:5" s="42" customFormat="1" ht="15.75" customHeight="1">
      <c r="A16" s="17" t="s">
        <v>9</v>
      </c>
      <c r="B16" s="60">
        <v>9</v>
      </c>
      <c r="C16" s="57"/>
      <c r="D16" s="188"/>
      <c r="E16" s="41"/>
    </row>
    <row r="17" spans="1:5" s="42" customFormat="1" ht="15.75" customHeight="1">
      <c r="A17" s="30" t="s">
        <v>10</v>
      </c>
      <c r="B17" s="57"/>
      <c r="C17" s="57"/>
      <c r="D17" s="46">
        <v>750</v>
      </c>
      <c r="E17" s="41"/>
    </row>
    <row r="18" spans="1:5" s="42" customFormat="1" ht="15.75" customHeight="1">
      <c r="A18" s="30" t="s">
        <v>86</v>
      </c>
      <c r="B18" s="57"/>
      <c r="C18" s="57"/>
      <c r="D18" s="191">
        <v>-4</v>
      </c>
      <c r="E18" s="41"/>
    </row>
    <row r="19" spans="1:5" s="42" customFormat="1" ht="15.75" customHeight="1">
      <c r="A19" s="30" t="s">
        <v>85</v>
      </c>
      <c r="B19" s="57"/>
      <c r="C19" s="57"/>
      <c r="D19" s="190">
        <v>-12</v>
      </c>
      <c r="E19" s="41"/>
    </row>
    <row r="20" spans="1:5" s="42" customFormat="1" ht="15.75" customHeight="1">
      <c r="A20" s="17"/>
      <c r="B20" s="59"/>
      <c r="C20" s="59"/>
      <c r="D20" s="201">
        <f>SUM(D17:D19)</f>
        <v>734</v>
      </c>
      <c r="E20" s="41"/>
    </row>
    <row r="21" spans="1:5" s="42" customFormat="1" ht="15.75" customHeight="1">
      <c r="A21" s="17"/>
      <c r="B21" s="59"/>
      <c r="C21" s="59"/>
      <c r="D21" s="152"/>
      <c r="E21" s="41"/>
    </row>
    <row r="22" spans="1:5" s="42" customFormat="1" ht="15.75" customHeight="1">
      <c r="A22" s="17" t="s">
        <v>33</v>
      </c>
      <c r="C22" s="59"/>
      <c r="D22" s="152"/>
      <c r="E22" s="41"/>
    </row>
    <row r="23" spans="1:5" s="42" customFormat="1" ht="15.75" customHeight="1">
      <c r="A23" s="30" t="s">
        <v>72</v>
      </c>
      <c r="B23" s="189"/>
      <c r="C23" s="59"/>
      <c r="D23" s="64">
        <v>1</v>
      </c>
      <c r="E23" s="41"/>
    </row>
    <row r="24" spans="1:5" s="42" customFormat="1" ht="15.75" customHeight="1">
      <c r="A24" s="30" t="s">
        <v>55</v>
      </c>
      <c r="B24" s="189"/>
      <c r="C24" s="59"/>
      <c r="D24" s="64">
        <v>2</v>
      </c>
      <c r="E24" s="41"/>
    </row>
    <row r="25" spans="1:5" s="42" customFormat="1" ht="15.75" customHeight="1">
      <c r="A25" s="30" t="s">
        <v>73</v>
      </c>
      <c r="B25" s="197">
        <v>10</v>
      </c>
      <c r="C25" s="59"/>
      <c r="D25" s="198">
        <v>31</v>
      </c>
      <c r="E25" s="41"/>
    </row>
    <row r="26" spans="1:5" s="42" customFormat="1" ht="15.75" customHeight="1">
      <c r="A26" s="17"/>
      <c r="B26" s="59"/>
      <c r="C26" s="59"/>
      <c r="D26" s="202">
        <f>SUM(D23:D25)</f>
        <v>34</v>
      </c>
      <c r="E26" s="41"/>
    </row>
    <row r="27" spans="1:5" s="42" customFormat="1" ht="16.5" customHeight="1">
      <c r="A27" s="30"/>
      <c r="B27" s="57"/>
      <c r="C27" s="57"/>
      <c r="D27" s="60"/>
      <c r="E27" s="43"/>
    </row>
    <row r="28" spans="1:6" s="42" customFormat="1" ht="15.75" customHeight="1" thickBot="1">
      <c r="A28" s="17" t="s">
        <v>87</v>
      </c>
      <c r="B28" s="59"/>
      <c r="C28" s="59"/>
      <c r="D28" s="203">
        <f>D20+D26</f>
        <v>768</v>
      </c>
      <c r="E28" s="41"/>
      <c r="F28" s="47"/>
    </row>
    <row r="29" spans="1:6" s="42" customFormat="1" ht="15.75" customHeight="1" thickTop="1">
      <c r="A29" s="17"/>
      <c r="B29" s="59"/>
      <c r="C29" s="59"/>
      <c r="D29" s="144"/>
      <c r="E29" s="41"/>
      <c r="F29" s="47"/>
    </row>
    <row r="30" spans="1:6" s="173" customFormat="1" ht="31.5" customHeight="1">
      <c r="A30" s="239" t="s">
        <v>104</v>
      </c>
      <c r="B30" s="239"/>
      <c r="C30" s="239"/>
      <c r="D30" s="239"/>
      <c r="E30" s="172"/>
      <c r="F30" s="172"/>
    </row>
    <row r="31" ht="22.5" customHeight="1">
      <c r="A31" s="1"/>
    </row>
    <row r="32" spans="1:5" s="173" customFormat="1" ht="15.75" customHeight="1">
      <c r="A32" s="101" t="s">
        <v>41</v>
      </c>
      <c r="B32" s="39"/>
      <c r="C32" s="39"/>
      <c r="D32" s="39"/>
      <c r="E32" s="49"/>
    </row>
    <row r="33" spans="1:5" s="173" customFormat="1" ht="15.75" customHeight="1">
      <c r="A33" s="185" t="s">
        <v>40</v>
      </c>
      <c r="B33" s="39"/>
      <c r="C33" s="39"/>
      <c r="D33" s="39"/>
      <c r="E33" s="49"/>
    </row>
    <row r="34" spans="1:5" s="173" customFormat="1" ht="15.75" customHeight="1">
      <c r="A34" s="107"/>
      <c r="B34" s="39"/>
      <c r="C34" s="39"/>
      <c r="D34" s="39"/>
      <c r="E34" s="49"/>
    </row>
    <row r="35" spans="1:6" s="112" customFormat="1" ht="13.5" customHeight="1">
      <c r="A35" s="101" t="s">
        <v>42</v>
      </c>
      <c r="B35" s="105"/>
      <c r="C35" s="109"/>
      <c r="D35" s="110"/>
      <c r="E35" s="40"/>
      <c r="F35" s="111"/>
    </row>
    <row r="36" spans="1:6" s="112" customFormat="1" ht="13.5" customHeight="1">
      <c r="A36" s="185" t="s">
        <v>43</v>
      </c>
      <c r="B36" s="105"/>
      <c r="C36" s="109"/>
      <c r="D36" s="110"/>
      <c r="E36" s="40"/>
      <c r="F36" s="111"/>
    </row>
    <row r="37" spans="1:6" s="112" customFormat="1" ht="13.5" customHeight="1">
      <c r="A37" s="185"/>
      <c r="B37" s="105"/>
      <c r="C37" s="109"/>
      <c r="D37" s="110"/>
      <c r="E37" s="40"/>
      <c r="F37" s="111"/>
    </row>
    <row r="38" spans="1:6" s="112" customFormat="1" ht="13.5" customHeight="1">
      <c r="A38" s="104"/>
      <c r="B38" s="106"/>
      <c r="C38" s="109"/>
      <c r="D38" s="110"/>
      <c r="E38" s="40"/>
      <c r="F38" s="111"/>
    </row>
    <row r="39" spans="1:6" s="112" customFormat="1" ht="13.5" customHeight="1">
      <c r="A39" s="101" t="s">
        <v>20</v>
      </c>
      <c r="B39" s="106"/>
      <c r="C39" s="109"/>
      <c r="D39" s="110"/>
      <c r="E39" s="40"/>
      <c r="F39" s="111"/>
    </row>
    <row r="40" spans="1:6" s="112" customFormat="1" ht="13.5" customHeight="1">
      <c r="A40" s="171" t="s">
        <v>66</v>
      </c>
      <c r="B40" s="106"/>
      <c r="C40" s="109"/>
      <c r="D40" s="110"/>
      <c r="E40" s="40"/>
      <c r="F40" s="111"/>
    </row>
    <row r="41" spans="1:6" s="112" customFormat="1" ht="13.5" customHeight="1">
      <c r="A41" s="108"/>
      <c r="B41" s="106"/>
      <c r="C41" s="109"/>
      <c r="D41" s="110"/>
      <c r="E41" s="40"/>
      <c r="F41" s="111"/>
    </row>
    <row r="42" spans="1:6" s="112" customFormat="1" ht="13.5" customHeight="1">
      <c r="A42" s="108"/>
      <c r="B42" s="106"/>
      <c r="C42" s="109"/>
      <c r="D42" s="110"/>
      <c r="E42" s="40"/>
      <c r="F42" s="111"/>
    </row>
    <row r="43" spans="1:6" s="112" customFormat="1" ht="13.5" customHeight="1">
      <c r="A43" s="101"/>
      <c r="B43" s="106"/>
      <c r="C43" s="109"/>
      <c r="D43" s="110"/>
      <c r="E43" s="40"/>
      <c r="F43" s="111"/>
    </row>
    <row r="44" spans="1:6" s="112" customFormat="1" ht="13.5" customHeight="1">
      <c r="A44" s="101"/>
      <c r="B44" s="106"/>
      <c r="C44" s="109"/>
      <c r="D44" s="110"/>
      <c r="E44" s="40"/>
      <c r="F44" s="111"/>
    </row>
  </sheetData>
  <mergeCells count="4">
    <mergeCell ref="A4:A5"/>
    <mergeCell ref="B4:B5"/>
    <mergeCell ref="D4:D5"/>
    <mergeCell ref="A30:D3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55"/>
  <sheetViews>
    <sheetView workbookViewId="0" topLeftCell="A1">
      <selection activeCell="A3" sqref="A3"/>
    </sheetView>
  </sheetViews>
  <sheetFormatPr defaultColWidth="9.140625" defaultRowHeight="12.75" outlineLevelRow="1"/>
  <cols>
    <col min="1" max="1" width="53.7109375" style="29" customWidth="1"/>
    <col min="2" max="2" width="10.57421875" style="14" customWidth="1"/>
    <col min="3" max="3" width="1.7109375" style="14" customWidth="1"/>
    <col min="4" max="4" width="10.57421875" style="39" customWidth="1"/>
    <col min="5" max="5" width="3.28125" style="35" customWidth="1"/>
    <col min="6" max="16384" width="9.140625" style="29" customWidth="1"/>
  </cols>
  <sheetData>
    <row r="1" spans="1:5" ht="15">
      <c r="A1" s="15" t="str">
        <f>'Income Statement'!A1</f>
        <v>Загора Финакорп Балансиран Фонд</v>
      </c>
      <c r="B1" s="28"/>
      <c r="C1" s="28"/>
      <c r="D1" s="70"/>
      <c r="E1" s="17"/>
    </row>
    <row r="2" spans="1:5" s="30" customFormat="1" ht="15">
      <c r="A2" s="17" t="s">
        <v>68</v>
      </c>
      <c r="B2" s="56"/>
      <c r="C2" s="56"/>
      <c r="D2" s="71"/>
      <c r="E2" s="17"/>
    </row>
    <row r="3" spans="1:5" ht="15" customHeight="1">
      <c r="A3" s="81"/>
      <c r="B3" s="55"/>
      <c r="C3" s="55"/>
      <c r="D3" s="72"/>
      <c r="E3" s="31"/>
    </row>
    <row r="4" spans="1:5" s="33" customFormat="1" ht="15.75" customHeight="1">
      <c r="A4" s="235" t="s">
        <v>14</v>
      </c>
      <c r="B4" s="236" t="s">
        <v>0</v>
      </c>
      <c r="C4" s="55"/>
      <c r="D4" s="237" t="s">
        <v>69</v>
      </c>
      <c r="E4" s="32"/>
    </row>
    <row r="5" spans="1:5" s="33" customFormat="1" ht="21.75" customHeight="1">
      <c r="A5" s="235"/>
      <c r="B5" s="236"/>
      <c r="C5" s="55"/>
      <c r="D5" s="238"/>
      <c r="E5" s="32"/>
    </row>
    <row r="6" spans="1:5" s="33" customFormat="1" ht="12.75" customHeight="1">
      <c r="A6" s="32"/>
      <c r="B6" s="55"/>
      <c r="C6" s="55"/>
      <c r="D6" s="72"/>
      <c r="E6" s="32"/>
    </row>
    <row r="7" spans="1:5" ht="15.75" customHeight="1">
      <c r="A7" s="53" t="s">
        <v>15</v>
      </c>
      <c r="B7" s="57"/>
      <c r="C7" s="57"/>
      <c r="D7" s="60"/>
      <c r="E7" s="31"/>
    </row>
    <row r="8" spans="1:5" ht="12.75" customHeight="1">
      <c r="A8" s="34"/>
      <c r="B8" s="58"/>
      <c r="C8" s="58"/>
      <c r="D8" s="69"/>
      <c r="E8" s="31"/>
    </row>
    <row r="9" spans="1:5" s="42" customFormat="1" ht="15.75" customHeight="1">
      <c r="A9" s="115" t="s">
        <v>51</v>
      </c>
      <c r="B9" s="57">
        <v>9</v>
      </c>
      <c r="C9" s="57"/>
      <c r="D9" s="60"/>
      <c r="E9" s="41"/>
    </row>
    <row r="10" spans="1:5" s="45" customFormat="1" ht="15.75" customHeight="1" outlineLevel="1" thickBot="1">
      <c r="A10" s="54" t="s">
        <v>52</v>
      </c>
      <c r="B10" s="60"/>
      <c r="C10" s="60"/>
      <c r="D10" s="192">
        <f>SUM(D13:D13)</f>
        <v>141</v>
      </c>
      <c r="E10" s="44"/>
    </row>
    <row r="11" spans="1:5" s="45" customFormat="1" ht="15.75" customHeight="1" outlineLevel="1" thickTop="1">
      <c r="A11" s="54" t="s">
        <v>53</v>
      </c>
      <c r="B11" s="60"/>
      <c r="C11" s="60"/>
      <c r="D11" s="46">
        <v>82</v>
      </c>
      <c r="E11" s="44"/>
    </row>
    <row r="12" spans="1:5" s="45" customFormat="1" ht="15.75" customHeight="1" outlineLevel="1">
      <c r="A12" s="54" t="s">
        <v>54</v>
      </c>
      <c r="B12" s="60"/>
      <c r="C12" s="60"/>
      <c r="D12" s="194">
        <v>59</v>
      </c>
      <c r="E12" s="44"/>
    </row>
    <row r="13" spans="1:5" s="42" customFormat="1" ht="15.75" customHeight="1">
      <c r="A13" s="17"/>
      <c r="B13" s="57"/>
      <c r="C13" s="57"/>
      <c r="D13" s="188">
        <f>SUM(D11:D12)</f>
        <v>141</v>
      </c>
      <c r="E13" s="41"/>
    </row>
    <row r="14" spans="1:5" s="42" customFormat="1" ht="15.75" customHeight="1">
      <c r="A14" s="17"/>
      <c r="B14" s="57"/>
      <c r="C14" s="57"/>
      <c r="D14" s="144"/>
      <c r="E14" s="41"/>
    </row>
    <row r="15" spans="1:5" s="42" customFormat="1" ht="15.75" customHeight="1" thickBot="1">
      <c r="A15" s="115" t="s">
        <v>21</v>
      </c>
      <c r="B15" s="60">
        <v>10</v>
      </c>
      <c r="C15" s="57"/>
      <c r="D15" s="192">
        <f>SUM(D17:D17)</f>
        <v>626</v>
      </c>
      <c r="E15" s="41"/>
    </row>
    <row r="16" spans="1:5" s="42" customFormat="1" ht="15.75" customHeight="1" thickTop="1">
      <c r="A16" s="54" t="s">
        <v>25</v>
      </c>
      <c r="B16" s="60"/>
      <c r="C16" s="60"/>
      <c r="D16" s="195">
        <v>626</v>
      </c>
      <c r="E16" s="41"/>
    </row>
    <row r="17" spans="1:5" s="42" customFormat="1" ht="15.75" customHeight="1">
      <c r="A17" s="17"/>
      <c r="B17" s="57"/>
      <c r="C17" s="57"/>
      <c r="D17" s="188">
        <f>SUM(D16:D16)</f>
        <v>626</v>
      </c>
      <c r="E17" s="41"/>
    </row>
    <row r="18" spans="1:5" s="42" customFormat="1" ht="15.75" customHeight="1">
      <c r="A18" s="17"/>
      <c r="B18" s="57"/>
      <c r="C18" s="57"/>
      <c r="D18" s="188"/>
      <c r="E18" s="41"/>
    </row>
    <row r="19" spans="1:5" s="42" customFormat="1" ht="15.75" customHeight="1" thickBot="1">
      <c r="A19" s="17" t="s">
        <v>64</v>
      </c>
      <c r="B19" s="60">
        <v>11</v>
      </c>
      <c r="C19" s="57"/>
      <c r="D19" s="192">
        <f>SUM(D21:D21)</f>
        <v>1</v>
      </c>
      <c r="E19" s="41"/>
    </row>
    <row r="20" spans="1:5" s="42" customFormat="1" ht="15.75" customHeight="1" thickTop="1">
      <c r="A20" s="54" t="s">
        <v>65</v>
      </c>
      <c r="B20" s="57"/>
      <c r="C20" s="57"/>
      <c r="D20" s="196">
        <v>1</v>
      </c>
      <c r="E20" s="41"/>
    </row>
    <row r="21" spans="1:5" s="42" customFormat="1" ht="15.75" customHeight="1">
      <c r="A21" s="30"/>
      <c r="B21" s="57"/>
      <c r="C21" s="57"/>
      <c r="D21" s="188">
        <f>SUM(D20:D20)</f>
        <v>1</v>
      </c>
      <c r="E21" s="41"/>
    </row>
    <row r="22" spans="1:5" s="42" customFormat="1" ht="15.75" customHeight="1">
      <c r="A22" s="30"/>
      <c r="B22" s="57"/>
      <c r="C22" s="57"/>
      <c r="D22" s="188"/>
      <c r="E22" s="41"/>
    </row>
    <row r="23" spans="1:5" s="42" customFormat="1" ht="15.75" customHeight="1" thickBot="1">
      <c r="A23" s="115" t="s">
        <v>22</v>
      </c>
      <c r="B23" s="57"/>
      <c r="C23" s="57"/>
      <c r="D23" s="155">
        <f>D13+D17+D21</f>
        <v>768</v>
      </c>
      <c r="E23" s="41"/>
    </row>
    <row r="24" spans="1:4" ht="15.75" customHeight="1" thickTop="1">
      <c r="A24" s="30"/>
      <c r="B24" s="57"/>
      <c r="C24" s="57"/>
      <c r="D24" s="60"/>
    </row>
    <row r="25" spans="1:4" ht="15.75" customHeight="1">
      <c r="A25" s="17" t="s">
        <v>16</v>
      </c>
      <c r="B25" s="57"/>
      <c r="C25" s="57"/>
      <c r="D25" s="60"/>
    </row>
    <row r="26" spans="1:4" ht="12.75" customHeight="1">
      <c r="A26" s="17"/>
      <c r="B26" s="57"/>
      <c r="C26" s="57"/>
      <c r="D26" s="60"/>
    </row>
    <row r="27" spans="1:5" s="42" customFormat="1" ht="15.75" customHeight="1" thickBot="1">
      <c r="A27" s="17" t="s">
        <v>9</v>
      </c>
      <c r="B27" s="60">
        <v>12</v>
      </c>
      <c r="C27" s="57"/>
      <c r="D27" s="192">
        <f>SUM(D31:D31)</f>
        <v>734</v>
      </c>
      <c r="E27" s="41"/>
    </row>
    <row r="28" spans="1:5" s="42" customFormat="1" ht="15.75" customHeight="1" thickTop="1">
      <c r="A28" s="30" t="s">
        <v>10</v>
      </c>
      <c r="B28" s="57"/>
      <c r="C28" s="57"/>
      <c r="D28" s="46">
        <v>750</v>
      </c>
      <c r="E28" s="41"/>
    </row>
    <row r="29" spans="1:5" s="42" customFormat="1" ht="15.75" customHeight="1">
      <c r="A29" s="30" t="s">
        <v>81</v>
      </c>
      <c r="B29" s="57"/>
      <c r="C29" s="57"/>
      <c r="D29" s="191">
        <v>-4</v>
      </c>
      <c r="E29" s="41"/>
    </row>
    <row r="30" spans="1:5" s="42" customFormat="1" ht="15.75" customHeight="1">
      <c r="A30" s="30" t="s">
        <v>71</v>
      </c>
      <c r="B30" s="57"/>
      <c r="C30" s="57"/>
      <c r="D30" s="190">
        <v>-12</v>
      </c>
      <c r="E30" s="41"/>
    </row>
    <row r="31" spans="1:5" s="42" customFormat="1" ht="15.75" customHeight="1">
      <c r="A31" s="17"/>
      <c r="B31" s="59"/>
      <c r="C31" s="59"/>
      <c r="D31" s="188">
        <f>SUM(D28:D30)</f>
        <v>734</v>
      </c>
      <c r="E31" s="41"/>
    </row>
    <row r="32" spans="1:5" s="42" customFormat="1" ht="15.75" customHeight="1">
      <c r="A32" s="17"/>
      <c r="B32" s="59"/>
      <c r="C32" s="59"/>
      <c r="D32" s="152"/>
      <c r="E32" s="41"/>
    </row>
    <row r="33" spans="1:5" s="42" customFormat="1" ht="15.75" customHeight="1" thickBot="1">
      <c r="A33" s="17" t="s">
        <v>33</v>
      </c>
      <c r="B33" s="197">
        <v>13</v>
      </c>
      <c r="C33" s="59"/>
      <c r="D33" s="193">
        <f>SUM(D37:D37)</f>
        <v>34</v>
      </c>
      <c r="E33" s="41"/>
    </row>
    <row r="34" spans="1:5" s="42" customFormat="1" ht="15.75" customHeight="1" thickTop="1">
      <c r="A34" s="30" t="s">
        <v>72</v>
      </c>
      <c r="B34" s="189"/>
      <c r="C34" s="59"/>
      <c r="D34" s="64">
        <v>1</v>
      </c>
      <c r="E34" s="41"/>
    </row>
    <row r="35" spans="1:5" s="42" customFormat="1" ht="15.75" customHeight="1">
      <c r="A35" s="30" t="s">
        <v>55</v>
      </c>
      <c r="B35" s="189"/>
      <c r="C35" s="59"/>
      <c r="D35" s="64">
        <v>2</v>
      </c>
      <c r="E35" s="41"/>
    </row>
    <row r="36" spans="1:5" s="42" customFormat="1" ht="15.75" customHeight="1">
      <c r="A36" s="30" t="s">
        <v>73</v>
      </c>
      <c r="B36" s="59"/>
      <c r="C36" s="59"/>
      <c r="D36" s="198">
        <v>31</v>
      </c>
      <c r="E36" s="41"/>
    </row>
    <row r="37" spans="1:5" s="42" customFormat="1" ht="15.75" customHeight="1">
      <c r="A37" s="17"/>
      <c r="B37" s="59"/>
      <c r="C37" s="59"/>
      <c r="D37" s="152">
        <f>SUM(D34:D36)</f>
        <v>34</v>
      </c>
      <c r="E37" s="41"/>
    </row>
    <row r="38" spans="1:5" s="42" customFormat="1" ht="16.5" customHeight="1">
      <c r="A38" s="30"/>
      <c r="B38" s="57"/>
      <c r="C38" s="57"/>
      <c r="D38" s="60"/>
      <c r="E38" s="43"/>
    </row>
    <row r="39" spans="1:6" s="42" customFormat="1" ht="15.75" customHeight="1" thickBot="1">
      <c r="A39" s="17" t="s">
        <v>11</v>
      </c>
      <c r="B39" s="59"/>
      <c r="C39" s="59"/>
      <c r="D39" s="155">
        <f>D31+D37</f>
        <v>768</v>
      </c>
      <c r="E39" s="41"/>
      <c r="F39" s="47"/>
    </row>
    <row r="40" spans="1:6" s="42" customFormat="1" ht="15.75" customHeight="1" thickTop="1">
      <c r="A40" s="17"/>
      <c r="B40" s="59"/>
      <c r="C40" s="59"/>
      <c r="D40" s="144"/>
      <c r="E40" s="41"/>
      <c r="F40" s="47"/>
    </row>
    <row r="41" spans="1:6" s="173" customFormat="1" ht="31.5" customHeight="1">
      <c r="A41" s="240" t="s">
        <v>90</v>
      </c>
      <c r="B41" s="240"/>
      <c r="C41" s="240"/>
      <c r="D41" s="240"/>
      <c r="E41" s="172"/>
      <c r="F41" s="172"/>
    </row>
    <row r="42" ht="17.25" customHeight="1">
      <c r="A42" s="1"/>
    </row>
    <row r="43" spans="1:5" s="173" customFormat="1" ht="15.75" customHeight="1">
      <c r="A43" s="101" t="s">
        <v>41</v>
      </c>
      <c r="B43" s="39"/>
      <c r="C43" s="39"/>
      <c r="D43" s="39"/>
      <c r="E43" s="49"/>
    </row>
    <row r="44" spans="1:5" s="173" customFormat="1" ht="15.75" customHeight="1">
      <c r="A44" s="185" t="s">
        <v>40</v>
      </c>
      <c r="B44" s="39"/>
      <c r="C44" s="39"/>
      <c r="D44" s="39"/>
      <c r="E44" s="49"/>
    </row>
    <row r="45" spans="1:5" s="173" customFormat="1" ht="15.75" customHeight="1">
      <c r="A45" s="107"/>
      <c r="B45" s="39"/>
      <c r="C45" s="39"/>
      <c r="D45" s="39"/>
      <c r="E45" s="49"/>
    </row>
    <row r="46" spans="1:6" s="112" customFormat="1" ht="13.5" customHeight="1">
      <c r="A46" s="101" t="s">
        <v>42</v>
      </c>
      <c r="B46" s="105"/>
      <c r="C46" s="109"/>
      <c r="D46" s="110"/>
      <c r="E46" s="40"/>
      <c r="F46" s="111"/>
    </row>
    <row r="47" spans="1:6" s="112" customFormat="1" ht="13.5" customHeight="1">
      <c r="A47" s="185" t="s">
        <v>43</v>
      </c>
      <c r="B47" s="105"/>
      <c r="C47" s="109"/>
      <c r="D47" s="110"/>
      <c r="E47" s="40"/>
      <c r="F47" s="111"/>
    </row>
    <row r="48" spans="1:6" s="112" customFormat="1" ht="13.5" customHeight="1">
      <c r="A48" s="185"/>
      <c r="B48" s="105"/>
      <c r="C48" s="109"/>
      <c r="D48" s="110"/>
      <c r="E48" s="40"/>
      <c r="F48" s="111"/>
    </row>
    <row r="49" spans="1:6" s="112" customFormat="1" ht="13.5" customHeight="1">
      <c r="A49" s="104"/>
      <c r="B49" s="106"/>
      <c r="C49" s="109"/>
      <c r="D49" s="110"/>
      <c r="E49" s="40"/>
      <c r="F49" s="111"/>
    </row>
    <row r="50" spans="1:6" s="112" customFormat="1" ht="13.5" customHeight="1">
      <c r="A50" s="101" t="s">
        <v>20</v>
      </c>
      <c r="B50" s="106"/>
      <c r="C50" s="109"/>
      <c r="D50" s="110"/>
      <c r="E50" s="40"/>
      <c r="F50" s="111"/>
    </row>
    <row r="51" spans="1:6" s="112" customFormat="1" ht="13.5" customHeight="1">
      <c r="A51" s="171" t="s">
        <v>66</v>
      </c>
      <c r="B51" s="106"/>
      <c r="C51" s="109"/>
      <c r="D51" s="110"/>
      <c r="E51" s="40"/>
      <c r="F51" s="111"/>
    </row>
    <row r="52" spans="1:6" s="112" customFormat="1" ht="13.5" customHeight="1">
      <c r="A52" s="108"/>
      <c r="B52" s="106"/>
      <c r="C52" s="109"/>
      <c r="D52" s="110"/>
      <c r="E52" s="40"/>
      <c r="F52" s="111"/>
    </row>
    <row r="53" spans="1:6" s="112" customFormat="1" ht="13.5" customHeight="1">
      <c r="A53" s="108"/>
      <c r="B53" s="106"/>
      <c r="C53" s="109"/>
      <c r="D53" s="110"/>
      <c r="E53" s="40"/>
      <c r="F53" s="111"/>
    </row>
    <row r="54" spans="1:6" s="112" customFormat="1" ht="13.5" customHeight="1">
      <c r="A54" s="101"/>
      <c r="B54" s="106"/>
      <c r="C54" s="109"/>
      <c r="D54" s="110"/>
      <c r="E54" s="40"/>
      <c r="F54" s="111"/>
    </row>
    <row r="55" spans="1:6" s="112" customFormat="1" ht="13.5" customHeight="1">
      <c r="A55" s="101"/>
      <c r="B55" s="106"/>
      <c r="C55" s="109"/>
      <c r="D55" s="110"/>
      <c r="E55" s="40"/>
      <c r="F55" s="111"/>
    </row>
  </sheetData>
  <mergeCells count="4">
    <mergeCell ref="D4:D5"/>
    <mergeCell ref="B4:B5"/>
    <mergeCell ref="A4:A5"/>
    <mergeCell ref="A41:D41"/>
  </mergeCells>
  <printOptions horizontalCentered="1"/>
  <pageMargins left="0.75" right="0.56" top="0.42" bottom="0.39" header="0.24" footer="0.2"/>
  <pageSetup blackAndWhite="1" firstPageNumber="2" useFirstPageNumber="1"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43"/>
  <sheetViews>
    <sheetView workbookViewId="0" topLeftCell="A1">
      <selection activeCell="C28" sqref="C28"/>
    </sheetView>
  </sheetViews>
  <sheetFormatPr defaultColWidth="9.140625" defaultRowHeight="0" customHeight="1" zeroHeight="1"/>
  <cols>
    <col min="1" max="1" width="58.7109375" style="38" customWidth="1"/>
    <col min="2" max="2" width="9.57421875" style="12" customWidth="1"/>
    <col min="3" max="3" width="8.421875" style="13" customWidth="1"/>
    <col min="4" max="4" width="2.28125" style="9" customWidth="1"/>
    <col min="5" max="5" width="13.28125" style="9" customWidth="1"/>
    <col min="6" max="6" width="8.140625" style="4" customWidth="1"/>
    <col min="7" max="7" width="23.8515625" style="8" hidden="1" customWidth="1"/>
    <col min="8" max="8" width="10.57421875" style="8" hidden="1" customWidth="1"/>
    <col min="9" max="9" width="13.28125" style="8" hidden="1" customWidth="1"/>
    <col min="10" max="11" width="9.140625" style="8" hidden="1" customWidth="1"/>
    <col min="12" max="16384" width="7.8515625" style="8" hidden="1" customWidth="1"/>
  </cols>
  <sheetData>
    <row r="1" spans="1:7" s="5" customFormat="1" ht="18" customHeight="1">
      <c r="A1" s="246" t="str">
        <f>Cover!D1</f>
        <v>Загора Финакорп Балансиран Фонд</v>
      </c>
      <c r="B1" s="247"/>
      <c r="C1" s="247"/>
      <c r="D1" s="247"/>
      <c r="E1" s="36"/>
      <c r="F1" s="4"/>
      <c r="G1" s="37"/>
    </row>
    <row r="2" spans="1:6" s="7" customFormat="1" ht="18" customHeight="1">
      <c r="A2" s="248" t="s">
        <v>70</v>
      </c>
      <c r="B2" s="249"/>
      <c r="C2" s="249"/>
      <c r="D2" s="249"/>
      <c r="E2" s="36"/>
      <c r="F2" s="6"/>
    </row>
    <row r="3" spans="1:6" s="7" customFormat="1" ht="18" customHeight="1">
      <c r="A3" s="134"/>
      <c r="B3" s="18"/>
      <c r="C3" s="18"/>
      <c r="D3" s="18"/>
      <c r="E3" s="36"/>
      <c r="F3" s="6"/>
    </row>
    <row r="4" spans="1:3" ht="15">
      <c r="A4" s="241" t="s">
        <v>34</v>
      </c>
      <c r="B4" s="242"/>
      <c r="C4" s="244" t="s">
        <v>46</v>
      </c>
    </row>
    <row r="5" spans="1:3" ht="15">
      <c r="A5" s="241"/>
      <c r="B5" s="243"/>
      <c r="C5" s="245"/>
    </row>
    <row r="6" spans="1:3" ht="15">
      <c r="A6" s="6"/>
      <c r="B6" s="156"/>
      <c r="C6" s="157"/>
    </row>
    <row r="7" spans="1:3" ht="15">
      <c r="A7" s="158" t="s">
        <v>56</v>
      </c>
      <c r="B7" s="9"/>
      <c r="C7" s="10"/>
    </row>
    <row r="8" spans="1:3" ht="15.75" customHeight="1">
      <c r="A8" s="159" t="s">
        <v>57</v>
      </c>
      <c r="B8" s="9"/>
      <c r="C8" s="10">
        <v>784</v>
      </c>
    </row>
    <row r="9" spans="1:3" ht="15.75" customHeight="1">
      <c r="A9" s="159" t="s">
        <v>74</v>
      </c>
      <c r="B9" s="9"/>
      <c r="C9" s="10">
        <v>2</v>
      </c>
    </row>
    <row r="10" spans="1:3" ht="28.5">
      <c r="A10" s="145" t="s">
        <v>36</v>
      </c>
      <c r="B10" s="9"/>
      <c r="C10" s="160">
        <f>SUM(C8:C9)</f>
        <v>786</v>
      </c>
    </row>
    <row r="11" spans="1:3" ht="15.75" customHeight="1">
      <c r="A11" s="159"/>
      <c r="B11" s="11"/>
      <c r="C11" s="10"/>
    </row>
    <row r="12" spans="1:3" ht="15.75" customHeight="1">
      <c r="A12" s="158" t="s">
        <v>58</v>
      </c>
      <c r="B12" s="11"/>
      <c r="C12" s="161"/>
    </row>
    <row r="13" spans="1:3" ht="15.75" customHeight="1">
      <c r="A13" s="146" t="s">
        <v>59</v>
      </c>
      <c r="B13" s="11"/>
      <c r="C13" s="40">
        <v>-433</v>
      </c>
    </row>
    <row r="14" spans="1:3" ht="15.75" customHeight="1">
      <c r="A14" s="146" t="s">
        <v>77</v>
      </c>
      <c r="B14" s="11"/>
      <c r="C14" s="40">
        <v>-49</v>
      </c>
    </row>
    <row r="15" spans="1:3" ht="15.75" customHeight="1">
      <c r="A15" s="146" t="s">
        <v>75</v>
      </c>
      <c r="B15" s="11"/>
      <c r="C15" s="40">
        <v>1</v>
      </c>
    </row>
    <row r="16" spans="1:3" ht="15.75" customHeight="1">
      <c r="A16" s="146" t="s">
        <v>60</v>
      </c>
      <c r="B16" s="11"/>
      <c r="C16" s="40">
        <v>-9</v>
      </c>
    </row>
    <row r="17" spans="1:3" ht="15.75" customHeight="1">
      <c r="A17" s="146" t="s">
        <v>76</v>
      </c>
      <c r="B17" s="11"/>
      <c r="C17" s="40">
        <v>-3</v>
      </c>
    </row>
    <row r="18" spans="1:3" ht="15.75" customHeight="1">
      <c r="A18" s="146" t="s">
        <v>35</v>
      </c>
      <c r="B18" s="9"/>
      <c r="C18" s="170">
        <v>-4</v>
      </c>
    </row>
    <row r="19" spans="1:3" ht="28.5">
      <c r="A19" s="145" t="s">
        <v>61</v>
      </c>
      <c r="B19" s="162"/>
      <c r="C19" s="163">
        <f>SUM(C13:C18)</f>
        <v>-497</v>
      </c>
    </row>
    <row r="20" spans="1:3" ht="15.75" customHeight="1">
      <c r="A20" s="164"/>
      <c r="B20" s="9"/>
      <c r="C20" s="161"/>
    </row>
    <row r="21" spans="1:6" s="112" customFormat="1" ht="15.75" customHeight="1">
      <c r="A21" s="166"/>
      <c r="B21" s="11"/>
      <c r="C21" s="161"/>
      <c r="D21" s="110"/>
      <c r="E21" s="110"/>
      <c r="F21" s="111"/>
    </row>
    <row r="22" spans="1:6" s="112" customFormat="1" ht="15">
      <c r="A22" s="166" t="s">
        <v>37</v>
      </c>
      <c r="B22" s="9"/>
      <c r="C22" s="163">
        <f>C10+C19</f>
        <v>289</v>
      </c>
      <c r="D22" s="110"/>
      <c r="E22" s="110"/>
      <c r="F22" s="111"/>
    </row>
    <row r="23" spans="1:6" s="112" customFormat="1" ht="15.75" customHeight="1">
      <c r="A23" s="166"/>
      <c r="B23" s="9"/>
      <c r="C23" s="147"/>
      <c r="D23" s="110"/>
      <c r="E23" s="110"/>
      <c r="F23" s="111"/>
    </row>
    <row r="24" spans="1:6" s="112" customFormat="1" ht="13.5" customHeight="1" thickBot="1">
      <c r="A24" s="166" t="s">
        <v>62</v>
      </c>
      <c r="B24" s="9"/>
      <c r="C24" s="169">
        <f>C22+C25</f>
        <v>626</v>
      </c>
      <c r="D24" s="110"/>
      <c r="E24" s="110"/>
      <c r="F24" s="111"/>
    </row>
    <row r="25" spans="1:6" s="112" customFormat="1" ht="13.5" customHeight="1" thickTop="1">
      <c r="A25" s="187" t="s">
        <v>63</v>
      </c>
      <c r="B25" s="9"/>
      <c r="C25" s="40">
        <v>337</v>
      </c>
      <c r="D25" s="110"/>
      <c r="E25" s="110"/>
      <c r="F25" s="111"/>
    </row>
    <row r="26" spans="1:6" s="112" customFormat="1" ht="13.5" customHeight="1">
      <c r="A26" s="166"/>
      <c r="B26" s="9"/>
      <c r="C26" s="147"/>
      <c r="D26" s="110"/>
      <c r="E26" s="110"/>
      <c r="F26" s="111"/>
    </row>
    <row r="27" spans="1:6" s="112" customFormat="1" ht="13.5" customHeight="1">
      <c r="A27" s="174" t="str">
        <f>'Income Statement'!A28</f>
        <v>Приложения на страници от 5 до 14 са неразделна част от финансовия отчет</v>
      </c>
      <c r="B27" s="9"/>
      <c r="C27" s="147"/>
      <c r="D27" s="110"/>
      <c r="E27" s="110"/>
      <c r="F27" s="111"/>
    </row>
    <row r="28" spans="1:6" s="112" customFormat="1" ht="13.5" customHeight="1">
      <c r="A28" s="174"/>
      <c r="B28" s="9"/>
      <c r="C28" s="147"/>
      <c r="D28" s="110"/>
      <c r="E28" s="110"/>
      <c r="F28" s="111"/>
    </row>
    <row r="29" spans="1:6" s="112" customFormat="1" ht="13.5" customHeight="1">
      <c r="A29" s="174"/>
      <c r="B29" s="9"/>
      <c r="C29" s="147"/>
      <c r="D29" s="110"/>
      <c r="E29" s="110"/>
      <c r="F29" s="111"/>
    </row>
    <row r="30" spans="1:6" s="112" customFormat="1" ht="13.5" customHeight="1">
      <c r="A30" s="101" t="s">
        <v>41</v>
      </c>
      <c r="B30" s="9"/>
      <c r="C30" s="147"/>
      <c r="D30" s="110"/>
      <c r="E30" s="110"/>
      <c r="F30" s="111"/>
    </row>
    <row r="31" spans="1:6" s="112" customFormat="1" ht="13.5" customHeight="1">
      <c r="A31" s="185" t="s">
        <v>40</v>
      </c>
      <c r="B31" s="9"/>
      <c r="C31" s="147"/>
      <c r="D31" s="110"/>
      <c r="E31" s="110"/>
      <c r="F31" s="111"/>
    </row>
    <row r="32" spans="1:6" s="112" customFormat="1" ht="13.5" customHeight="1">
      <c r="A32" s="107"/>
      <c r="B32" s="9"/>
      <c r="C32" s="147"/>
      <c r="D32" s="110"/>
      <c r="E32" s="110"/>
      <c r="F32" s="111"/>
    </row>
    <row r="33" spans="1:6" s="112" customFormat="1" ht="13.5" customHeight="1">
      <c r="A33" s="101" t="s">
        <v>42</v>
      </c>
      <c r="B33" s="9"/>
      <c r="C33" s="147"/>
      <c r="D33" s="110"/>
      <c r="E33" s="110"/>
      <c r="F33" s="111"/>
    </row>
    <row r="34" spans="1:6" s="112" customFormat="1" ht="13.5" customHeight="1">
      <c r="A34" s="185" t="s">
        <v>43</v>
      </c>
      <c r="B34" s="9"/>
      <c r="C34" s="147"/>
      <c r="D34" s="110"/>
      <c r="E34" s="110"/>
      <c r="F34" s="111"/>
    </row>
    <row r="35" spans="1:6" s="112" customFormat="1" ht="13.5" customHeight="1">
      <c r="A35" s="107"/>
      <c r="B35" s="9"/>
      <c r="C35" s="147"/>
      <c r="D35" s="110"/>
      <c r="E35" s="110"/>
      <c r="F35" s="111"/>
    </row>
    <row r="36" spans="1:6" s="112" customFormat="1" ht="13.5" customHeight="1">
      <c r="A36" s="104"/>
      <c r="B36" s="9"/>
      <c r="C36" s="147"/>
      <c r="D36" s="110"/>
      <c r="E36" s="110"/>
      <c r="F36" s="111"/>
    </row>
    <row r="37" spans="1:6" s="112" customFormat="1" ht="13.5" customHeight="1">
      <c r="A37" s="103"/>
      <c r="B37" s="9"/>
      <c r="C37" s="147"/>
      <c r="D37" s="110"/>
      <c r="E37" s="110"/>
      <c r="F37" s="111"/>
    </row>
    <row r="38" spans="1:6" s="112" customFormat="1" ht="13.5" customHeight="1">
      <c r="A38" s="101" t="s">
        <v>20</v>
      </c>
      <c r="B38" s="9"/>
      <c r="C38" s="147"/>
      <c r="D38" s="110"/>
      <c r="E38" s="110"/>
      <c r="F38" s="111"/>
    </row>
    <row r="39" spans="1:6" s="112" customFormat="1" ht="13.5" customHeight="1">
      <c r="A39" s="171" t="s">
        <v>66</v>
      </c>
      <c r="D39" s="110"/>
      <c r="E39" s="110"/>
      <c r="F39" s="111"/>
    </row>
    <row r="40" spans="1:3" ht="0" customHeight="1" hidden="1">
      <c r="A40" s="167"/>
      <c r="B40" s="9"/>
      <c r="C40" s="10"/>
    </row>
    <row r="41" spans="1:3" ht="0" customHeight="1" hidden="1">
      <c r="A41" s="167" t="s">
        <v>12</v>
      </c>
      <c r="B41" s="9"/>
      <c r="C41" s="10">
        <v>683</v>
      </c>
    </row>
    <row r="42" spans="1:3" ht="0" customHeight="1" hidden="1">
      <c r="A42" s="168"/>
      <c r="B42" s="165"/>
      <c r="C42" s="163"/>
    </row>
    <row r="43" spans="1:3" ht="0" customHeight="1" hidden="1">
      <c r="A43" s="168" t="s">
        <v>13</v>
      </c>
      <c r="B43" s="61">
        <v>10</v>
      </c>
      <c r="C43" s="169">
        <f>SUM(C22,C41)</f>
        <v>972</v>
      </c>
    </row>
  </sheetData>
  <mergeCells count="5">
    <mergeCell ref="A4:A5"/>
    <mergeCell ref="B4:B5"/>
    <mergeCell ref="C4:C5"/>
    <mergeCell ref="A1:D1"/>
    <mergeCell ref="A2:D2"/>
  </mergeCells>
  <printOptions horizontalCentered="1"/>
  <pageMargins left="0.43" right="0.17" top="0.26" bottom="0.23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36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1" width="39.00390625" style="119" customWidth="1"/>
    <col min="2" max="2" width="11.7109375" style="119" customWidth="1"/>
    <col min="3" max="3" width="2.421875" style="119" customWidth="1"/>
    <col min="4" max="4" width="0.13671875" style="119" hidden="1" customWidth="1"/>
    <col min="5" max="15" width="15.7109375" style="119" hidden="1" customWidth="1"/>
    <col min="16" max="16" width="10.8515625" style="119" customWidth="1"/>
    <col min="17" max="17" width="2.7109375" style="119" customWidth="1"/>
    <col min="18" max="18" width="11.421875" style="119" customWidth="1"/>
    <col min="19" max="16384" width="9.140625" style="119" customWidth="1"/>
  </cols>
  <sheetData>
    <row r="1" spans="1:19" ht="18" customHeight="1">
      <c r="A1" s="246" t="str">
        <f>Cover!D1</f>
        <v>Загора Финакорп Балансиран Фонд</v>
      </c>
      <c r="B1" s="247"/>
      <c r="C1" s="247"/>
      <c r="D1" s="247"/>
      <c r="E1" s="247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54"/>
    </row>
    <row r="2" spans="1:18" ht="18" customHeight="1">
      <c r="A2" s="134" t="s">
        <v>103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1:18" ht="18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ht="18" customHeight="1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</row>
    <row r="5" spans="1:18" ht="16.5" customHeight="1">
      <c r="A5" s="222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</row>
    <row r="6" spans="1:18" ht="38.25" customHeight="1">
      <c r="A6" s="224"/>
      <c r="B6" s="250" t="s">
        <v>5</v>
      </c>
      <c r="C6" s="121"/>
      <c r="D6" s="250" t="s">
        <v>6</v>
      </c>
      <c r="E6" s="120"/>
      <c r="F6" s="250" t="s">
        <v>7</v>
      </c>
      <c r="G6" s="120"/>
      <c r="H6" s="250" t="s">
        <v>23</v>
      </c>
      <c r="I6" s="120" t="s">
        <v>1</v>
      </c>
      <c r="J6" s="120"/>
      <c r="K6" s="120" t="s">
        <v>2</v>
      </c>
      <c r="L6" s="120"/>
      <c r="M6" s="120" t="s">
        <v>3</v>
      </c>
      <c r="N6" s="120"/>
      <c r="O6" s="120"/>
      <c r="P6" s="225" t="s">
        <v>88</v>
      </c>
      <c r="Q6" s="120"/>
      <c r="R6" s="250" t="s">
        <v>8</v>
      </c>
    </row>
    <row r="7" spans="1:18" s="125" customFormat="1" ht="15">
      <c r="A7" s="224"/>
      <c r="B7" s="221"/>
      <c r="C7" s="123"/>
      <c r="D7" s="221"/>
      <c r="E7" s="122"/>
      <c r="F7" s="221"/>
      <c r="G7" s="122"/>
      <c r="H7" s="221"/>
      <c r="I7" s="124" t="s">
        <v>4</v>
      </c>
      <c r="J7" s="124"/>
      <c r="K7" s="124" t="s">
        <v>4</v>
      </c>
      <c r="L7" s="124"/>
      <c r="M7" s="124" t="s">
        <v>4</v>
      </c>
      <c r="N7" s="124"/>
      <c r="O7" s="124"/>
      <c r="P7" s="226"/>
      <c r="Q7" s="124"/>
      <c r="R7" s="221"/>
    </row>
    <row r="8" spans="1:18" s="125" customFormat="1" ht="15.75">
      <c r="A8" s="135"/>
      <c r="B8" s="122"/>
      <c r="C8" s="123"/>
      <c r="D8" s="122"/>
      <c r="E8" s="122"/>
      <c r="F8" s="122"/>
      <c r="G8" s="122"/>
      <c r="H8" s="122"/>
      <c r="I8" s="124"/>
      <c r="J8" s="124"/>
      <c r="K8" s="124"/>
      <c r="L8" s="124"/>
      <c r="M8" s="124"/>
      <c r="N8" s="124"/>
      <c r="O8" s="124"/>
      <c r="P8" s="124"/>
      <c r="Q8" s="124"/>
      <c r="R8" s="122"/>
    </row>
    <row r="9" spans="1:18" s="126" customFormat="1" ht="15">
      <c r="A9" s="131" t="s">
        <v>26</v>
      </c>
      <c r="B9" s="128">
        <v>0</v>
      </c>
      <c r="I9" s="127"/>
      <c r="J9" s="127"/>
      <c r="K9" s="127"/>
      <c r="L9" s="127"/>
      <c r="M9" s="127"/>
      <c r="N9" s="127"/>
      <c r="O9" s="127"/>
      <c r="P9" s="128">
        <v>0</v>
      </c>
      <c r="Q9" s="127"/>
      <c r="R9" s="128">
        <f>B9</f>
        <v>0</v>
      </c>
    </row>
    <row r="10" spans="1:18" s="126" customFormat="1" ht="15">
      <c r="A10" s="131"/>
      <c r="B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</row>
    <row r="11" spans="1:18" s="126" customFormat="1" ht="15">
      <c r="A11" s="131"/>
      <c r="B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spans="1:18" s="126" customFormat="1" ht="14.25" customHeight="1">
      <c r="A12" s="148" t="s">
        <v>24</v>
      </c>
      <c r="B12" s="48">
        <v>750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>
        <v>0</v>
      </c>
      <c r="Q12" s="48"/>
      <c r="R12" s="127">
        <f>SUM(B12:P12)</f>
        <v>750</v>
      </c>
    </row>
    <row r="13" spans="1:18" s="126" customFormat="1" ht="14.25" customHeight="1">
      <c r="A13" s="1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127"/>
    </row>
    <row r="14" spans="1:18" s="126" customFormat="1" ht="14.25" customHeight="1">
      <c r="A14" s="148" t="s">
        <v>78</v>
      </c>
      <c r="B14" s="48">
        <v>-4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>
        <v>0</v>
      </c>
      <c r="Q14" s="48"/>
      <c r="R14" s="127">
        <f>B14+P14</f>
        <v>-4</v>
      </c>
    </row>
    <row r="15" spans="1:18" s="126" customFormat="1" ht="14.25" customHeight="1">
      <c r="A15" s="1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27"/>
    </row>
    <row r="16" spans="1:18" s="126" customFormat="1" ht="14.25" customHeight="1">
      <c r="A16" s="148" t="s">
        <v>89</v>
      </c>
      <c r="B16" s="48"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>
        <v>-12</v>
      </c>
      <c r="Q16" s="48"/>
      <c r="R16" s="127">
        <f>SUM(B16:P16)</f>
        <v>-12</v>
      </c>
    </row>
    <row r="17" spans="1:18" s="131" customFormat="1" ht="15">
      <c r="A17" s="126"/>
      <c r="B17" s="130"/>
      <c r="C17" s="130"/>
      <c r="D17" s="132"/>
      <c r="E17" s="130"/>
      <c r="F17" s="132"/>
      <c r="G17" s="130"/>
      <c r="H17" s="132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s="131" customFormat="1" ht="15" thickBot="1">
      <c r="A18" s="131" t="s">
        <v>79</v>
      </c>
      <c r="B18" s="133">
        <f>SUM(B12+B14+B16)</f>
        <v>746</v>
      </c>
      <c r="C18" s="130"/>
      <c r="D18" s="129" t="e">
        <f>SUM(#REF!,#REF!,D12,#REF!,#REF!,#REF!,#REF!,#REF!,#REF!)</f>
        <v>#REF!</v>
      </c>
      <c r="E18" s="130"/>
      <c r="F18" s="129" t="e">
        <f>SUM(#REF!,#REF!,F12,#REF!,#REF!,#REF!,#REF!,#REF!,#REF!)</f>
        <v>#REF!</v>
      </c>
      <c r="G18" s="130"/>
      <c r="H18" s="129" t="e">
        <f>SUM(#REF!,#REF!,H12,#REF!,#REF!,#REF!,#REF!,#REF!,#REF!)</f>
        <v>#REF!</v>
      </c>
      <c r="I18" s="127"/>
      <c r="J18" s="127"/>
      <c r="K18" s="127"/>
      <c r="L18" s="127"/>
      <c r="M18" s="127"/>
      <c r="N18" s="127"/>
      <c r="O18" s="127"/>
      <c r="P18" s="133">
        <f>SUM(P12+P16)</f>
        <v>-12</v>
      </c>
      <c r="Q18" s="127"/>
      <c r="R18" s="133">
        <f>SUM(R12+R16+R14)</f>
        <v>734</v>
      </c>
    </row>
    <row r="19" ht="15.75" thickTop="1"/>
    <row r="22" spans="1:7" s="112" customFormat="1" ht="13.5" customHeight="1">
      <c r="A22" s="101"/>
      <c r="B22" s="105"/>
      <c r="C22" s="109"/>
      <c r="D22" s="110"/>
      <c r="E22" s="109"/>
      <c r="F22" s="110"/>
      <c r="G22" s="111"/>
    </row>
    <row r="23" spans="1:7" s="112" customFormat="1" ht="13.5" customHeight="1">
      <c r="A23" s="107"/>
      <c r="B23" s="105"/>
      <c r="C23" s="109"/>
      <c r="D23" s="110"/>
      <c r="E23" s="109"/>
      <c r="F23" s="110"/>
      <c r="G23" s="111"/>
    </row>
    <row r="24" spans="1:7" s="112" customFormat="1" ht="13.5" customHeight="1">
      <c r="A24" s="174" t="str">
        <f>'Income Statement'!A28</f>
        <v>Приложения на страници от 5 до 14 са неразделна част от финансовия отчет</v>
      </c>
      <c r="B24" s="106"/>
      <c r="C24" s="109"/>
      <c r="D24" s="110"/>
      <c r="E24" s="109"/>
      <c r="F24" s="110"/>
      <c r="G24" s="111"/>
    </row>
    <row r="25" spans="1:7" s="112" customFormat="1" ht="13.5" customHeight="1">
      <c r="A25" s="174"/>
      <c r="B25" s="106"/>
      <c r="C25" s="109"/>
      <c r="D25" s="110"/>
      <c r="E25" s="109"/>
      <c r="F25" s="110"/>
      <c r="G25" s="111"/>
    </row>
    <row r="26" spans="1:7" s="112" customFormat="1" ht="13.5" customHeight="1">
      <c r="A26" s="174"/>
      <c r="B26" s="106"/>
      <c r="C26" s="109"/>
      <c r="D26" s="110"/>
      <c r="E26" s="109"/>
      <c r="F26" s="110"/>
      <c r="G26" s="111"/>
    </row>
    <row r="27" spans="1:7" s="112" customFormat="1" ht="13.5" customHeight="1">
      <c r="A27" s="101" t="s">
        <v>41</v>
      </c>
      <c r="B27" s="106"/>
      <c r="C27" s="109"/>
      <c r="D27" s="110"/>
      <c r="E27" s="109"/>
      <c r="F27" s="110"/>
      <c r="G27" s="111"/>
    </row>
    <row r="28" spans="2:7" s="112" customFormat="1" ht="13.5" customHeight="1">
      <c r="B28" s="185" t="s">
        <v>40</v>
      </c>
      <c r="C28" s="109"/>
      <c r="D28" s="110"/>
      <c r="E28" s="109"/>
      <c r="F28" s="110"/>
      <c r="G28" s="111"/>
    </row>
    <row r="29" spans="1:7" s="112" customFormat="1" ht="13.5" customHeight="1">
      <c r="A29" s="107"/>
      <c r="B29" s="106"/>
      <c r="C29" s="109"/>
      <c r="D29" s="110"/>
      <c r="E29" s="109"/>
      <c r="F29" s="110"/>
      <c r="G29" s="111"/>
    </row>
    <row r="30" spans="1:7" s="112" customFormat="1" ht="13.5" customHeight="1">
      <c r="A30" s="101" t="s">
        <v>42</v>
      </c>
      <c r="B30" s="106"/>
      <c r="C30" s="109"/>
      <c r="D30" s="110"/>
      <c r="E30" s="109"/>
      <c r="F30" s="110"/>
      <c r="G30" s="111"/>
    </row>
    <row r="31" spans="2:7" s="112" customFormat="1" ht="13.5" customHeight="1">
      <c r="B31" s="185" t="s">
        <v>43</v>
      </c>
      <c r="C31" s="109"/>
      <c r="D31" s="110"/>
      <c r="E31" s="109"/>
      <c r="F31" s="110"/>
      <c r="G31" s="111"/>
    </row>
    <row r="32" ht="15">
      <c r="A32" s="107"/>
    </row>
    <row r="33" ht="15">
      <c r="A33" s="104"/>
    </row>
    <row r="34" ht="15">
      <c r="A34" s="103"/>
    </row>
    <row r="35" ht="15">
      <c r="A35" s="101" t="s">
        <v>20</v>
      </c>
    </row>
    <row r="36" ht="15">
      <c r="A36" s="171" t="s">
        <v>66</v>
      </c>
    </row>
  </sheetData>
  <mergeCells count="9">
    <mergeCell ref="R6:R7"/>
    <mergeCell ref="A1:E1"/>
    <mergeCell ref="A5:R5"/>
    <mergeCell ref="A6:A7"/>
    <mergeCell ref="B6:B7"/>
    <mergeCell ref="D6:D7"/>
    <mergeCell ref="F6:F7"/>
    <mergeCell ref="H6:H7"/>
    <mergeCell ref="P6:P7"/>
  </mergeCells>
  <printOptions horizontalCentered="1"/>
  <pageMargins left="0.7480314960629921" right="0.2362204724409449" top="0.984251968503937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b2</cp:lastModifiedBy>
  <cp:lastPrinted>2009-03-25T13:38:38Z</cp:lastPrinted>
  <dcterms:created xsi:type="dcterms:W3CDTF">2003-02-07T14:36:34Z</dcterms:created>
  <dcterms:modified xsi:type="dcterms:W3CDTF">2009-03-25T13:38:42Z</dcterms:modified>
  <cp:category/>
  <cp:version/>
  <cp:contentType/>
  <cp:contentStatus/>
</cp:coreProperties>
</file>