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2"/>
  </bookViews>
  <sheets>
    <sheet name="Баланс30.06.07" sheetId="1" r:id="rId1"/>
    <sheet name="ОПР30.06.08" sheetId="2" r:id="rId2"/>
    <sheet name="ОСК30.06.08" sheetId="3" r:id="rId3"/>
    <sheet name="ОПП30.06.08" sheetId="4" r:id="rId4"/>
  </sheets>
  <definedNames/>
  <calcPr fullCalcOnLoad="1"/>
</workbook>
</file>

<file path=xl/sharedStrings.xml><?xml version="1.0" encoding="utf-8"?>
<sst xmlns="http://schemas.openxmlformats.org/spreadsheetml/2006/main" count="141" uniqueCount="121">
  <si>
    <t>ОТЧЕТ ЗА ПАРИЧНИТЕ ПОТОЦИ</t>
  </si>
  <si>
    <t>Наименование на паричните потоци</t>
  </si>
  <si>
    <t>хил.лв.</t>
  </si>
  <si>
    <t>Наличности от парични средства на 1 януари</t>
  </si>
  <si>
    <t>Парични средства от оперативна дейност</t>
  </si>
  <si>
    <t>Постъпления от клиенти и други дебитори</t>
  </si>
  <si>
    <t>Плащания на доставчици и други кредитори</t>
  </si>
  <si>
    <t>Плащания за заплати,осигуровки и други</t>
  </si>
  <si>
    <t>Изплатени данъци</t>
  </si>
  <si>
    <t>Платени лихви</t>
  </si>
  <si>
    <t>Нетни парични потоци от оперативна дейност</t>
  </si>
  <si>
    <t>Парични потоци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</si>
  <si>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</si>
  <si>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</si>
  <si>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Платени заеми</t>
  </si>
  <si>
    <t>Нетни парични потоци от финансова дейност</t>
  </si>
  <si>
    <t>Изменение на наличностите през годината</t>
  </si>
  <si>
    <t>Парични наличности в края на периода</t>
  </si>
  <si>
    <t>Раздели и балансови пера</t>
  </si>
  <si>
    <t>АКТИВИ</t>
  </si>
  <si>
    <t>Текущи активи</t>
  </si>
  <si>
    <t>Материални запаси</t>
  </si>
  <si>
    <t>Парични средства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</si>
  <si>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</si>
  <si>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</si>
  <si>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</si>
  <si>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</si>
  <si>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</si>
  <si>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</si>
  <si>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Текущи пасиви</t>
  </si>
  <si>
    <t>ВСИЧКО КАПИТАЛ И ПАСИВИ</t>
  </si>
  <si>
    <t>Наименование на приходите и разходите</t>
  </si>
  <si>
    <t>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</si>
  <si>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</si>
  <si>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</si>
  <si>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</si>
  <si>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персонала</t>
  </si>
  <si>
    <t>Амортизация</t>
  </si>
  <si>
    <t>Други оперативни разходи</t>
  </si>
  <si>
    <t>Всичко оперативни разходи</t>
  </si>
  <si>
    <t>Печалба от обичайна дейност</t>
  </si>
  <si>
    <t>Разходи от данъци върху печалбата</t>
  </si>
  <si>
    <t>т.ч. Задължения по банкови кредити</t>
  </si>
  <si>
    <t>Суми с корективен характер</t>
  </si>
  <si>
    <t>Извънредни приходи/разходи</t>
  </si>
  <si>
    <t>Финансови приходи/разходи</t>
  </si>
  <si>
    <t>Счетоводна печалба/загуба</t>
  </si>
  <si>
    <t>Балансова печалба/загуба</t>
  </si>
  <si>
    <t>Други парични потоци</t>
  </si>
  <si>
    <t>Получени краткосрочни заеми</t>
  </si>
  <si>
    <t>Нетекущи пасиви</t>
  </si>
  <si>
    <t>Нетекущи активи</t>
  </si>
  <si>
    <t>Вземания и предоставени аванси</t>
  </si>
  <si>
    <t>Разходи за обезценка</t>
  </si>
  <si>
    <t>Банков заем</t>
  </si>
  <si>
    <t>Нетекущи материални активи</t>
  </si>
  <si>
    <t>Разходи за придобиване на НМА</t>
  </si>
  <si>
    <t>ОТЧЕТ ЗА ДОХОДИТЕ</t>
  </si>
  <si>
    <t>Приходи общо</t>
  </si>
  <si>
    <t>Други нетекущи пасиви</t>
  </si>
  <si>
    <t>Финансирания</t>
  </si>
  <si>
    <t>Приходи от финансирания</t>
  </si>
  <si>
    <t>Постъпления от увеличение на осн.капитал</t>
  </si>
  <si>
    <t>Биологични активи /основно стадо/</t>
  </si>
  <si>
    <t>Всичко нетекущи активи</t>
  </si>
  <si>
    <t>Отсрочени данъчни пасиви</t>
  </si>
  <si>
    <t>Други приходи</t>
  </si>
  <si>
    <t>Дългосрочни вземания</t>
  </si>
  <si>
    <t>Печалби от минали години</t>
  </si>
  <si>
    <t>Печалба от текуща година</t>
  </si>
  <si>
    <t>Продажба на нетекущи активи</t>
  </si>
  <si>
    <t>Покупка на нетекущи активи</t>
  </si>
  <si>
    <t xml:space="preserve"> СЧЕТОВОДЕН БАЛАНС</t>
  </si>
  <si>
    <t xml:space="preserve">на </t>
  </si>
  <si>
    <t>на</t>
  </si>
  <si>
    <t>Търговски заем</t>
  </si>
  <si>
    <t>Финансов лизинг</t>
  </si>
  <si>
    <t>Инвестиции в дъщерни предприятия</t>
  </si>
  <si>
    <t>Покупка на дялове и съучастия</t>
  </si>
  <si>
    <t>Задължения към свързани лица</t>
  </si>
  <si>
    <t>Период</t>
  </si>
  <si>
    <t>към</t>
  </si>
  <si>
    <t xml:space="preserve"> 31.12.2007</t>
  </si>
  <si>
    <t>Нетекущи нематериални активи</t>
  </si>
  <si>
    <t>Постъпления от лихви</t>
  </si>
  <si>
    <t xml:space="preserve">Период </t>
  </si>
  <si>
    <t xml:space="preserve"> 30.06.2008</t>
  </si>
  <si>
    <t>Положителна репутация</t>
  </si>
  <si>
    <t>"МЕКОМ" АД</t>
  </si>
  <si>
    <t>Акционерен капитал</t>
  </si>
  <si>
    <t>Всичко капитал на групата</t>
  </si>
  <si>
    <t>Малцинствено участие</t>
  </si>
  <si>
    <t>Общо капитал на групата</t>
  </si>
  <si>
    <t>към 30.06.2008 год.</t>
  </si>
  <si>
    <t xml:space="preserve"> 30 юни 2008 год.</t>
  </si>
  <si>
    <t>Показатели</t>
  </si>
  <si>
    <t>Основен</t>
  </si>
  <si>
    <t>капитал</t>
  </si>
  <si>
    <t>Премии</t>
  </si>
  <si>
    <t>от емисии</t>
  </si>
  <si>
    <t xml:space="preserve">Общи </t>
  </si>
  <si>
    <t>резерви</t>
  </si>
  <si>
    <t>Допълн.</t>
  </si>
  <si>
    <t>Печалба/</t>
  </si>
  <si>
    <t>Загуба</t>
  </si>
  <si>
    <t>Собствен капитал,</t>
  </si>
  <si>
    <t>непринадлежащ на</t>
  </si>
  <si>
    <t>групата</t>
  </si>
  <si>
    <t>Общо собствен</t>
  </si>
  <si>
    <t>Салдо на 1 януари 2008</t>
  </si>
  <si>
    <t>Разпределение на печалбата за:</t>
  </si>
  <si>
    <t>Дивиденти</t>
  </si>
  <si>
    <t>Покриване на загуби</t>
  </si>
  <si>
    <t>Финансов резултат за текущ период</t>
  </si>
  <si>
    <t>Емисия акции през годината</t>
  </si>
  <si>
    <t>Последващи преоценки на активи</t>
  </si>
  <si>
    <t>Други изменения</t>
  </si>
  <si>
    <t>Салдо към 30.06.2008</t>
  </si>
  <si>
    <t>ОТЧЕТ</t>
  </si>
  <si>
    <t>За собствения капитал на "МЕКОМ" АД</t>
  </si>
  <si>
    <t>Към 30.06.2008 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</si>
</sst>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_);\(#\ ##0\)"/>
    <numFmt numFmtId="173" formatCode="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2" fontId="2" fillId="0" borderId="1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/>
    </xf>
    <xf numFmtId="172" fontId="3" fillId="0" borderId="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center" vertical="center"/>
    </xf>
    <xf numFmtId="14" fontId="1" fillId="0" borderId="1" xfId="0" applyNumberFormat="1" applyFont="1" applyBorder="1" applyAlignment="1">
      <alignment horizontal="right"/>
    </xf>
    <xf numFmtId="172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14" fontId="1" fillId="0" borderId="5" xfId="0" applyNumberFormat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2"/>
  <sheetViews>
    <sheetView workbookViewId="0" topLeftCell="A7">
      <selection activeCell="F8" sqref="F8"/>
    </sheetView>
  </sheetViews>
  <sheetFormatPr defaultColWidth="9.140625" defaultRowHeight="12.75"/>
  <cols>
    <col min="1" max="1" width="2.00390625" style="0" customWidth="1"/>
    <col min="2" max="2" width="32.28125" style="0" customWidth="1"/>
    <col min="3" max="3" width="10.140625" style="0" bestFit="1" customWidth="1"/>
    <col min="4" max="4" width="10.00390625" style="0" customWidth="1"/>
  </cols>
  <sheetData>
    <row r="1" ht="25.5" customHeight="1">
      <c r="B1" s="37" t="s">
        <v>72</v>
      </c>
    </row>
    <row r="2" spans="2:3" ht="12.75">
      <c r="B2" s="35" t="s">
        <v>73</v>
      </c>
      <c r="C2" s="39" t="s">
        <v>88</v>
      </c>
    </row>
    <row r="3" ht="12.75">
      <c r="B3" s="36" t="s">
        <v>93</v>
      </c>
    </row>
    <row r="4" ht="12.75">
      <c r="B4" s="27"/>
    </row>
    <row r="5" spans="2:4" ht="12.75">
      <c r="B5" s="6" t="s">
        <v>18</v>
      </c>
      <c r="C5" s="30">
        <v>39629</v>
      </c>
      <c r="D5" s="30">
        <v>39447</v>
      </c>
    </row>
    <row r="6" spans="2:4" ht="12.75">
      <c r="B6" s="10"/>
      <c r="C6" s="28" t="s">
        <v>2</v>
      </c>
      <c r="D6" s="28" t="s">
        <v>2</v>
      </c>
    </row>
    <row r="7" spans="2:4" ht="12.75">
      <c r="B7" s="6" t="s">
        <v>19</v>
      </c>
      <c r="C7" s="3"/>
      <c r="D7" s="3"/>
    </row>
    <row r="8" spans="2:4" ht="12.75">
      <c r="B8" s="9" t="s">
        <v>51</v>
      </c>
      <c r="C8" s="3"/>
      <c r="D8" s="3"/>
    </row>
    <row r="9" spans="2:4" ht="12.75">
      <c r="B9" s="8"/>
      <c r="C9" s="3"/>
      <c r="D9" s="3"/>
    </row>
    <row r="10" spans="2:4" ht="12.75">
      <c r="B10" s="11" t="s">
        <v>55</v>
      </c>
      <c r="C10" s="41">
        <v>30518</v>
      </c>
      <c r="D10" s="41">
        <v>32250</v>
      </c>
    </row>
    <row r="11" spans="2:4" ht="12.75">
      <c r="B11" s="11" t="s">
        <v>63</v>
      </c>
      <c r="C11" s="41">
        <v>2047</v>
      </c>
      <c r="D11" s="41">
        <v>2160</v>
      </c>
    </row>
    <row r="12" spans="2:4" ht="12.75">
      <c r="B12" s="12" t="s">
        <v>56</v>
      </c>
      <c r="C12" s="3">
        <v>670</v>
      </c>
      <c r="D12" s="3">
        <v>219</v>
      </c>
    </row>
    <row r="13" spans="2:4" ht="12.75">
      <c r="B13" s="12" t="s">
        <v>83</v>
      </c>
      <c r="C13" s="3">
        <v>4</v>
      </c>
      <c r="D13" s="3">
        <v>4</v>
      </c>
    </row>
    <row r="14" spans="2:4" ht="12.75">
      <c r="B14" s="12" t="s">
        <v>67</v>
      </c>
      <c r="C14" s="41">
        <v>12816</v>
      </c>
      <c r="D14" s="41">
        <v>12071</v>
      </c>
    </row>
    <row r="15" spans="2:4" ht="12.75">
      <c r="B15" s="12" t="s">
        <v>77</v>
      </c>
      <c r="C15" s="3">
        <v>400</v>
      </c>
      <c r="D15" s="41">
        <v>1245</v>
      </c>
    </row>
    <row r="16" spans="2:4" ht="12.75">
      <c r="B16" s="12" t="s">
        <v>87</v>
      </c>
      <c r="C16" s="41">
        <v>25222</v>
      </c>
      <c r="D16" s="41">
        <v>25222</v>
      </c>
    </row>
    <row r="17" spans="2:4" ht="12.75">
      <c r="B17" s="5" t="s">
        <v>64</v>
      </c>
      <c r="C17" s="24">
        <f>SUM(C10:C16)</f>
        <v>71677</v>
      </c>
      <c r="D17" s="24">
        <f>SUM(D10:D16)</f>
        <v>73171</v>
      </c>
    </row>
    <row r="18" spans="2:4" ht="15" customHeight="1">
      <c r="B18" s="6"/>
      <c r="C18" s="3"/>
      <c r="D18" s="3"/>
    </row>
    <row r="19" spans="2:4" ht="15" customHeight="1">
      <c r="B19" s="6" t="s">
        <v>20</v>
      </c>
      <c r="C19" s="3"/>
      <c r="D19" s="3"/>
    </row>
    <row r="20" spans="2:4" ht="15" customHeight="1">
      <c r="B20" s="8"/>
      <c r="C20" s="3"/>
      <c r="D20" s="3"/>
    </row>
    <row r="21" spans="2:4" ht="15" customHeight="1">
      <c r="B21" s="11" t="s">
        <v>21</v>
      </c>
      <c r="C21" s="41">
        <v>28960</v>
      </c>
      <c r="D21" s="41">
        <v>22098</v>
      </c>
    </row>
    <row r="22" spans="2:4" ht="15" customHeight="1">
      <c r="B22" s="12" t="s">
        <v>52</v>
      </c>
      <c r="C22" s="41">
        <v>20154</v>
      </c>
      <c r="D22" s="41">
        <v>16404</v>
      </c>
    </row>
    <row r="23" spans="2:4" ht="15" customHeight="1">
      <c r="B23" s="12" t="s">
        <v>22</v>
      </c>
      <c r="C23" s="41">
        <v>3320</v>
      </c>
      <c r="D23" s="41">
        <v>1820</v>
      </c>
    </row>
    <row r="24" spans="2:4" ht="15" customHeight="1">
      <c r="B24" s="5" t="s">
        <v>23</v>
      </c>
      <c r="C24" s="24">
        <f>SUM(C21:C23)</f>
        <v>52434</v>
      </c>
      <c r="D24" s="24">
        <f>SUM(D21:D23)</f>
        <v>40322</v>
      </c>
    </row>
    <row r="25" spans="2:4" ht="15" customHeight="1">
      <c r="B25" s="5"/>
      <c r="C25" s="3"/>
      <c r="D25" s="3"/>
    </row>
    <row r="26" spans="2:4" ht="20.25" customHeight="1">
      <c r="B26" s="5" t="s">
        <v>24</v>
      </c>
      <c r="C26" s="24">
        <f>C17+C24</f>
        <v>124111</v>
      </c>
      <c r="D26" s="24">
        <f>D17+D24</f>
        <v>113493</v>
      </c>
    </row>
    <row r="27" spans="2:4" ht="24" customHeight="1">
      <c r="B27" s="10"/>
      <c r="C27" s="3"/>
      <c r="D27" s="3"/>
    </row>
    <row r="28" spans="2:4" ht="17.25" customHeight="1">
      <c r="B28" s="6" t="s">
        <v>25</v>
      </c>
      <c r="C28" s="3"/>
      <c r="D28" s="3"/>
    </row>
    <row r="29" spans="2:4" ht="17.25" customHeight="1">
      <c r="B29" s="9" t="s">
        <v>26</v>
      </c>
      <c r="C29" s="3"/>
      <c r="D29" s="3"/>
    </row>
    <row r="30" spans="2:4" ht="17.25" customHeight="1">
      <c r="B30" s="8"/>
      <c r="C30" s="3"/>
      <c r="D30" s="3"/>
    </row>
    <row r="31" spans="2:4" ht="15" customHeight="1">
      <c r="B31" s="12" t="s">
        <v>89</v>
      </c>
      <c r="C31" s="41">
        <v>56004</v>
      </c>
      <c r="D31" s="41">
        <v>53414</v>
      </c>
    </row>
    <row r="32" spans="2:4" ht="15" customHeight="1">
      <c r="B32" s="12" t="s">
        <v>28</v>
      </c>
      <c r="C32" s="41">
        <v>6225</v>
      </c>
      <c r="D32" s="41">
        <v>2995</v>
      </c>
    </row>
    <row r="33" spans="2:4" ht="15" customHeight="1">
      <c r="B33" s="12" t="s">
        <v>68</v>
      </c>
      <c r="C33" s="41">
        <v>8515</v>
      </c>
      <c r="D33" s="41">
        <v>4219</v>
      </c>
    </row>
    <row r="34" spans="2:4" ht="15" customHeight="1">
      <c r="B34" s="23" t="s">
        <v>69</v>
      </c>
      <c r="C34" s="41">
        <v>2765</v>
      </c>
      <c r="D34" s="41">
        <v>4309</v>
      </c>
    </row>
    <row r="35" spans="2:4" ht="21" customHeight="1">
      <c r="B35" s="8" t="s">
        <v>90</v>
      </c>
      <c r="C35" s="24">
        <f>SUM(C31:C34)</f>
        <v>73509</v>
      </c>
      <c r="D35" s="24">
        <f>SUM(D31:D34)</f>
        <v>64937</v>
      </c>
    </row>
    <row r="36" spans="2:4" ht="21" customHeight="1">
      <c r="B36" s="8" t="s">
        <v>91</v>
      </c>
      <c r="C36" s="24">
        <v>999</v>
      </c>
      <c r="D36" s="24">
        <v>947</v>
      </c>
    </row>
    <row r="37" spans="2:4" ht="21" customHeight="1">
      <c r="B37" s="8" t="s">
        <v>92</v>
      </c>
      <c r="C37" s="24">
        <f>SUM(C35:C36)</f>
        <v>74508</v>
      </c>
      <c r="D37" s="24">
        <f>SUM(D35:D36)</f>
        <v>65884</v>
      </c>
    </row>
    <row r="38" spans="2:4" ht="21" customHeight="1">
      <c r="B38" s="8"/>
      <c r="C38" s="3"/>
      <c r="D38" s="3"/>
    </row>
    <row r="39" spans="2:4" ht="13.5" customHeight="1">
      <c r="B39" s="21" t="s">
        <v>50</v>
      </c>
      <c r="C39" s="24">
        <f>C40+C41+C42+C43+C44+C45+C46</f>
        <v>32570</v>
      </c>
      <c r="D39" s="24">
        <f>D40+D41+D42+D43+D44+D45+D46</f>
        <v>27324</v>
      </c>
    </row>
    <row r="40" spans="2:4" ht="13.5" customHeight="1">
      <c r="B40" s="22" t="s">
        <v>79</v>
      </c>
      <c r="C40" s="3"/>
      <c r="D40" s="3"/>
    </row>
    <row r="41" spans="2:4" ht="12.75">
      <c r="B41" s="22" t="s">
        <v>54</v>
      </c>
      <c r="C41" s="41">
        <v>21669</v>
      </c>
      <c r="D41" s="41">
        <v>16679</v>
      </c>
    </row>
    <row r="42" spans="2:4" ht="12.75">
      <c r="B42" s="22" t="s">
        <v>75</v>
      </c>
      <c r="C42" s="3"/>
      <c r="D42" s="3">
        <v>436</v>
      </c>
    </row>
    <row r="43" spans="2:4" ht="12.75">
      <c r="B43" s="10" t="s">
        <v>65</v>
      </c>
      <c r="C43" s="3">
        <v>338</v>
      </c>
      <c r="D43" s="3">
        <v>340</v>
      </c>
    </row>
    <row r="44" spans="2:5" ht="12.75">
      <c r="B44" s="10" t="s">
        <v>76</v>
      </c>
      <c r="C44" s="3">
        <v>340</v>
      </c>
      <c r="D44" s="3">
        <v>235</v>
      </c>
      <c r="E44" s="42"/>
    </row>
    <row r="45" spans="2:4" ht="12.75">
      <c r="B45" s="10" t="s">
        <v>60</v>
      </c>
      <c r="C45" s="41">
        <v>10054</v>
      </c>
      <c r="D45" s="41">
        <v>9514</v>
      </c>
    </row>
    <row r="46" spans="2:4" ht="12.75">
      <c r="B46" s="10" t="s">
        <v>59</v>
      </c>
      <c r="C46" s="3">
        <v>169</v>
      </c>
      <c r="D46" s="3">
        <v>120</v>
      </c>
    </row>
    <row r="47" spans="2:4" ht="12.75">
      <c r="B47" s="10"/>
      <c r="C47" s="3"/>
      <c r="D47" s="3"/>
    </row>
    <row r="48" spans="2:4" ht="12.75">
      <c r="B48" s="2" t="s">
        <v>29</v>
      </c>
      <c r="C48" s="43">
        <v>17033</v>
      </c>
      <c r="D48" s="43">
        <v>20285</v>
      </c>
    </row>
    <row r="49" spans="2:4" ht="20.25" customHeight="1">
      <c r="B49" s="13" t="s">
        <v>42</v>
      </c>
      <c r="C49" s="41">
        <v>5213</v>
      </c>
      <c r="D49" s="41">
        <v>10951</v>
      </c>
    </row>
    <row r="50" spans="2:4" ht="12.75">
      <c r="B50" s="10"/>
      <c r="C50" s="3"/>
      <c r="D50" s="3"/>
    </row>
    <row r="51" spans="2:4" ht="20.25" customHeight="1">
      <c r="B51" s="2" t="s">
        <v>30</v>
      </c>
      <c r="C51" s="43">
        <f>C37+C39+C48</f>
        <v>124111</v>
      </c>
      <c r="D51" s="43">
        <f>D37+D39+D48</f>
        <v>113493</v>
      </c>
    </row>
    <row r="52" ht="12.75">
      <c r="C52" s="32"/>
    </row>
    <row r="55" ht="17.25" customHeight="1"/>
    <row r="56" ht="17.25" customHeight="1"/>
  </sheetData>
  <printOptions horizontalCentered="1" verticalCentered="1"/>
  <pageMargins left="0.75" right="0.34" top="0.36" bottom="0.38" header="0.27" footer="0.31"/>
  <pageSetup horizontalDpi="240" verticalDpi="2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selection activeCell="E16" sqref="E16"/>
    </sheetView>
  </sheetViews>
  <sheetFormatPr defaultColWidth="9.140625" defaultRowHeight="12.75"/>
  <cols>
    <col min="1" max="1" width="40.28125" style="0" customWidth="1"/>
    <col min="2" max="2" width="13.140625" style="0" bestFit="1" customWidth="1"/>
    <col min="3" max="3" width="11.7109375" style="0" customWidth="1"/>
  </cols>
  <sheetData>
    <row r="2" ht="12.75">
      <c r="A2" s="26" t="s">
        <v>57</v>
      </c>
    </row>
    <row r="3" spans="1:2" ht="12.75">
      <c r="A3" s="26" t="s">
        <v>73</v>
      </c>
      <c r="B3" s="40" t="s">
        <v>88</v>
      </c>
    </row>
    <row r="4" ht="12.75">
      <c r="A4" s="26" t="s">
        <v>81</v>
      </c>
    </row>
    <row r="5" ht="12.75">
      <c r="A5" s="26" t="s">
        <v>94</v>
      </c>
    </row>
    <row r="6" ht="12.75">
      <c r="A6" s="29"/>
    </row>
    <row r="7" spans="1:2" ht="12.75">
      <c r="A7" s="29"/>
      <c r="B7" s="29"/>
    </row>
    <row r="8" spans="1:3" ht="12.75">
      <c r="A8" s="14" t="s">
        <v>31</v>
      </c>
      <c r="B8" s="18" t="s">
        <v>85</v>
      </c>
      <c r="C8" s="14" t="s">
        <v>80</v>
      </c>
    </row>
    <row r="9" spans="1:3" ht="12.75">
      <c r="A9" s="15"/>
      <c r="B9" s="19" t="s">
        <v>81</v>
      </c>
      <c r="C9" s="15" t="s">
        <v>81</v>
      </c>
    </row>
    <row r="10" spans="1:3" ht="12.75">
      <c r="A10" s="15"/>
      <c r="B10" s="19" t="s">
        <v>86</v>
      </c>
      <c r="C10" s="15" t="s">
        <v>82</v>
      </c>
    </row>
    <row r="11" spans="1:3" ht="12.75">
      <c r="A11" s="16"/>
      <c r="B11" s="20" t="s">
        <v>2</v>
      </c>
      <c r="C11" s="16" t="s">
        <v>2</v>
      </c>
    </row>
    <row r="12" spans="1:3" ht="14.25" customHeight="1">
      <c r="A12" s="5" t="s">
        <v>32</v>
      </c>
      <c r="B12" s="41">
        <v>33669</v>
      </c>
      <c r="C12" s="44">
        <v>65125</v>
      </c>
    </row>
    <row r="13" spans="1:3" ht="14.25" customHeight="1">
      <c r="A13" s="6" t="s">
        <v>66</v>
      </c>
      <c r="B13" s="3"/>
      <c r="C13" s="3">
        <v>312</v>
      </c>
    </row>
    <row r="14" spans="1:3" ht="14.25" customHeight="1">
      <c r="A14" s="6" t="s">
        <v>61</v>
      </c>
      <c r="B14" s="3">
        <v>461</v>
      </c>
      <c r="C14" s="41">
        <v>1095</v>
      </c>
    </row>
    <row r="15" spans="1:3" ht="14.25" customHeight="1">
      <c r="A15" s="24" t="s">
        <v>58</v>
      </c>
      <c r="B15" s="25">
        <f>SUM(B12:B14)</f>
        <v>34130</v>
      </c>
      <c r="C15" s="25">
        <f>SUM(C12:C14)</f>
        <v>66532</v>
      </c>
    </row>
    <row r="16" spans="1:3" ht="14.25" customHeight="1">
      <c r="A16" s="2" t="s">
        <v>33</v>
      </c>
      <c r="B16" s="3"/>
      <c r="C16" s="3"/>
    </row>
    <row r="17" spans="1:3" ht="20.25" customHeight="1">
      <c r="A17" s="4" t="s">
        <v>34</v>
      </c>
      <c r="B17" s="41">
        <v>18691</v>
      </c>
      <c r="C17" s="41">
        <v>29532</v>
      </c>
    </row>
    <row r="18" spans="1:3" ht="14.25" customHeight="1">
      <c r="A18" s="3" t="s">
        <v>35</v>
      </c>
      <c r="B18" s="41">
        <v>1334</v>
      </c>
      <c r="C18" s="41">
        <v>2445</v>
      </c>
    </row>
    <row r="19" spans="1:3" ht="14.25" customHeight="1">
      <c r="A19" s="3" t="s">
        <v>36</v>
      </c>
      <c r="B19" s="3">
        <v>875</v>
      </c>
      <c r="C19" s="41">
        <v>1522</v>
      </c>
    </row>
    <row r="20" spans="1:3" ht="14.25" customHeight="1">
      <c r="A20" s="3" t="s">
        <v>37</v>
      </c>
      <c r="B20" s="41">
        <v>1718</v>
      </c>
      <c r="C20" s="41">
        <v>3282</v>
      </c>
    </row>
    <row r="21" spans="1:3" ht="14.25" customHeight="1">
      <c r="A21" s="3" t="s">
        <v>53</v>
      </c>
      <c r="B21" s="3"/>
      <c r="C21" s="3"/>
    </row>
    <row r="22" spans="1:3" ht="14.25" customHeight="1">
      <c r="A22" s="3" t="s">
        <v>38</v>
      </c>
      <c r="B22" s="3">
        <v>51</v>
      </c>
      <c r="C22" s="3">
        <v>102</v>
      </c>
    </row>
    <row r="23" spans="1:3" ht="19.5" customHeight="1">
      <c r="A23" s="2" t="s">
        <v>39</v>
      </c>
      <c r="B23" s="25">
        <f>SUM(B17:B22)</f>
        <v>22669</v>
      </c>
      <c r="C23" s="25">
        <f>SUM(C17:C22)</f>
        <v>36883</v>
      </c>
    </row>
    <row r="24" spans="1:3" ht="25.5" customHeight="1">
      <c r="A24" s="2" t="s">
        <v>43</v>
      </c>
      <c r="B24" s="41">
        <v>7549</v>
      </c>
      <c r="C24" s="41">
        <v>22781</v>
      </c>
    </row>
    <row r="25" spans="1:3" ht="14.25" customHeight="1">
      <c r="A25" s="7"/>
      <c r="B25" s="3"/>
      <c r="C25" s="3"/>
    </row>
    <row r="26" spans="1:3" ht="14.25" customHeight="1">
      <c r="A26" s="2" t="s">
        <v>45</v>
      </c>
      <c r="B26" s="3">
        <v>-726</v>
      </c>
      <c r="C26" s="41">
        <v>-1983</v>
      </c>
    </row>
    <row r="27" spans="1:3" ht="14.25" customHeight="1">
      <c r="A27" s="7"/>
      <c r="B27" s="3"/>
      <c r="C27" s="3"/>
    </row>
    <row r="28" spans="1:3" ht="14.25" customHeight="1">
      <c r="A28" s="2" t="s">
        <v>40</v>
      </c>
      <c r="B28" s="25">
        <f>B15-B23-B24+B26</f>
        <v>3186</v>
      </c>
      <c r="C28" s="25">
        <f>C15-C23-C24+C26</f>
        <v>4885</v>
      </c>
    </row>
    <row r="29" spans="1:3" ht="14.25" customHeight="1">
      <c r="A29" s="7"/>
      <c r="B29" s="3"/>
      <c r="C29" s="3"/>
    </row>
    <row r="30" spans="1:3" ht="14.25" customHeight="1">
      <c r="A30" s="2" t="s">
        <v>44</v>
      </c>
      <c r="B30" s="3"/>
      <c r="C30" s="3"/>
    </row>
    <row r="31" spans="1:3" ht="14.25" customHeight="1">
      <c r="A31" s="7"/>
      <c r="B31" s="3"/>
      <c r="C31" s="3"/>
    </row>
    <row r="32" spans="1:3" ht="14.25" customHeight="1">
      <c r="A32" s="2" t="s">
        <v>46</v>
      </c>
      <c r="B32" s="25">
        <f>B28+B30</f>
        <v>3186</v>
      </c>
      <c r="C32" s="25">
        <f>C28+C30</f>
        <v>4885</v>
      </c>
    </row>
    <row r="33" spans="1:3" ht="14.25" customHeight="1">
      <c r="A33" s="7"/>
      <c r="B33" s="3"/>
      <c r="C33" s="3"/>
    </row>
    <row r="34" spans="1:3" ht="14.25" customHeight="1">
      <c r="A34" s="2" t="s">
        <v>41</v>
      </c>
      <c r="B34" s="3">
        <v>339</v>
      </c>
      <c r="C34" s="3">
        <v>189</v>
      </c>
    </row>
    <row r="35" spans="1:3" ht="14.25" customHeight="1">
      <c r="A35" s="7"/>
      <c r="B35" s="3"/>
      <c r="C35" s="3"/>
    </row>
    <row r="36" spans="1:3" ht="14.25" customHeight="1">
      <c r="A36" s="2" t="s">
        <v>47</v>
      </c>
      <c r="B36" s="25">
        <f>B32-B34</f>
        <v>2847</v>
      </c>
      <c r="C36" s="25">
        <f>C32-C34</f>
        <v>4696</v>
      </c>
    </row>
  </sheetData>
  <printOptions horizontalCentered="1" verticalCentered="1"/>
  <pageMargins left="0.75" right="0.75" top="1" bottom="1" header="0.5" footer="0.5"/>
  <pageSetup horizontalDpi="240" verticalDpi="2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4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3.140625" style="0" customWidth="1"/>
    <col min="2" max="2" width="33.00390625" style="0" customWidth="1"/>
    <col min="4" max="4" width="11.140625" style="0" customWidth="1"/>
    <col min="8" max="8" width="18.8515625" style="0" customWidth="1"/>
    <col min="9" max="9" width="15.00390625" style="0" customWidth="1"/>
  </cols>
  <sheetData>
    <row r="2" ht="12.75">
      <c r="D2" s="51" t="s">
        <v>118</v>
      </c>
    </row>
    <row r="4" spans="3:6" ht="12.75">
      <c r="C4" s="51" t="s">
        <v>119</v>
      </c>
      <c r="D4" s="51"/>
      <c r="E4" s="51"/>
      <c r="F4" s="51"/>
    </row>
    <row r="5" spans="3:6" ht="12.75">
      <c r="C5" s="51"/>
      <c r="D5" s="51"/>
      <c r="E5" s="51"/>
      <c r="F5" s="51"/>
    </row>
    <row r="6" spans="3:6" ht="12.75">
      <c r="C6" s="51"/>
      <c r="D6" s="51" t="s">
        <v>120</v>
      </c>
      <c r="E6" s="51"/>
      <c r="F6" s="51"/>
    </row>
    <row r="9" spans="2:9" ht="12.75">
      <c r="B9" s="45" t="s">
        <v>95</v>
      </c>
      <c r="C9" s="45" t="s">
        <v>96</v>
      </c>
      <c r="D9" s="45" t="s">
        <v>98</v>
      </c>
      <c r="E9" s="45" t="s">
        <v>100</v>
      </c>
      <c r="F9" s="45" t="s">
        <v>102</v>
      </c>
      <c r="G9" s="45" t="s">
        <v>103</v>
      </c>
      <c r="H9" s="45" t="s">
        <v>105</v>
      </c>
      <c r="I9" s="46" t="s">
        <v>108</v>
      </c>
    </row>
    <row r="10" spans="2:9" ht="12.75">
      <c r="B10" s="47"/>
      <c r="C10" s="47" t="s">
        <v>97</v>
      </c>
      <c r="D10" s="47" t="s">
        <v>99</v>
      </c>
      <c r="E10" s="47" t="s">
        <v>101</v>
      </c>
      <c r="F10" s="47" t="s">
        <v>101</v>
      </c>
      <c r="G10" s="47" t="s">
        <v>104</v>
      </c>
      <c r="H10" s="47" t="s">
        <v>106</v>
      </c>
      <c r="I10" s="48" t="s">
        <v>97</v>
      </c>
    </row>
    <row r="11" spans="2:9" ht="12.75">
      <c r="B11" s="49"/>
      <c r="C11" s="49"/>
      <c r="D11" s="49"/>
      <c r="E11" s="49"/>
      <c r="F11" s="49"/>
      <c r="G11" s="49"/>
      <c r="H11" s="49" t="s">
        <v>107</v>
      </c>
      <c r="I11" s="50"/>
    </row>
    <row r="12" spans="2:9" ht="12.75">
      <c r="B12" s="3" t="s">
        <v>109</v>
      </c>
      <c r="C12" s="41">
        <v>53414</v>
      </c>
      <c r="D12" s="3"/>
      <c r="E12" s="41">
        <v>2995</v>
      </c>
      <c r="F12" s="3"/>
      <c r="G12" s="41">
        <v>8528</v>
      </c>
      <c r="H12" s="3">
        <v>947</v>
      </c>
      <c r="I12" s="41">
        <f>SUM(C12:H12)</f>
        <v>65884</v>
      </c>
    </row>
    <row r="13" spans="2:9" ht="12.75">
      <c r="B13" s="3"/>
      <c r="C13" s="3"/>
      <c r="D13" s="3"/>
      <c r="E13" s="3"/>
      <c r="F13" s="3"/>
      <c r="G13" s="3"/>
      <c r="H13" s="3"/>
      <c r="I13" s="3"/>
    </row>
    <row r="14" spans="2:9" ht="12.75">
      <c r="B14" s="3" t="s">
        <v>110</v>
      </c>
      <c r="C14" s="3"/>
      <c r="D14" s="3"/>
      <c r="E14" s="3"/>
      <c r="F14" s="3"/>
      <c r="G14" s="3"/>
      <c r="H14" s="3"/>
      <c r="I14" s="41">
        <f aca="true" t="shared" si="0" ref="I14:I22">SUM(C14:H14)</f>
        <v>0</v>
      </c>
    </row>
    <row r="15" spans="2:9" ht="12.75">
      <c r="B15" s="3" t="s">
        <v>111</v>
      </c>
      <c r="C15" s="3"/>
      <c r="D15" s="3"/>
      <c r="E15" s="3"/>
      <c r="F15" s="3"/>
      <c r="G15" s="3"/>
      <c r="H15" s="3"/>
      <c r="I15" s="41">
        <f t="shared" si="0"/>
        <v>0</v>
      </c>
    </row>
    <row r="16" spans="2:9" ht="12.75">
      <c r="B16" s="3" t="s">
        <v>27</v>
      </c>
      <c r="C16" s="3"/>
      <c r="D16" s="3"/>
      <c r="E16" s="3"/>
      <c r="F16" s="3"/>
      <c r="G16" s="3"/>
      <c r="H16" s="3"/>
      <c r="I16" s="41">
        <f t="shared" si="0"/>
        <v>0</v>
      </c>
    </row>
    <row r="17" spans="2:9" ht="12.75">
      <c r="B17" s="3" t="s">
        <v>28</v>
      </c>
      <c r="C17" s="3"/>
      <c r="D17" s="3"/>
      <c r="E17" s="3"/>
      <c r="F17" s="3"/>
      <c r="G17" s="3"/>
      <c r="H17" s="3"/>
      <c r="I17" s="41">
        <f t="shared" si="0"/>
        <v>0</v>
      </c>
    </row>
    <row r="18" spans="2:9" ht="12.75">
      <c r="B18" s="3" t="s">
        <v>112</v>
      </c>
      <c r="C18" s="3"/>
      <c r="D18" s="3"/>
      <c r="E18" s="3"/>
      <c r="F18" s="3"/>
      <c r="G18" s="3"/>
      <c r="H18" s="3"/>
      <c r="I18" s="41">
        <f t="shared" si="0"/>
        <v>0</v>
      </c>
    </row>
    <row r="19" spans="2:9" ht="12.75">
      <c r="B19" s="3" t="s">
        <v>113</v>
      </c>
      <c r="C19" s="3"/>
      <c r="D19" s="3"/>
      <c r="E19" s="3"/>
      <c r="F19" s="3"/>
      <c r="G19" s="41">
        <v>2765</v>
      </c>
      <c r="H19" s="3">
        <v>82</v>
      </c>
      <c r="I19" s="41">
        <f t="shared" si="0"/>
        <v>2847</v>
      </c>
    </row>
    <row r="20" spans="2:9" ht="12.75">
      <c r="B20" s="3" t="s">
        <v>114</v>
      </c>
      <c r="C20" s="41">
        <v>2590</v>
      </c>
      <c r="D20" s="41">
        <v>3108</v>
      </c>
      <c r="E20" s="3"/>
      <c r="F20" s="3"/>
      <c r="G20" s="3"/>
      <c r="H20" s="3"/>
      <c r="I20" s="41">
        <f t="shared" si="0"/>
        <v>5698</v>
      </c>
    </row>
    <row r="21" spans="2:9" ht="12.75">
      <c r="B21" s="3" t="s">
        <v>115</v>
      </c>
      <c r="C21" s="3"/>
      <c r="D21" s="3"/>
      <c r="E21" s="3"/>
      <c r="F21" s="3"/>
      <c r="G21" s="3"/>
      <c r="H21" s="3"/>
      <c r="I21" s="41">
        <f t="shared" si="0"/>
        <v>0</v>
      </c>
    </row>
    <row r="22" spans="2:9" ht="12.75">
      <c r="B22" s="3" t="s">
        <v>116</v>
      </c>
      <c r="C22" s="3"/>
      <c r="D22" s="3"/>
      <c r="E22" s="3">
        <v>122</v>
      </c>
      <c r="F22" s="3"/>
      <c r="G22" s="3">
        <v>-13</v>
      </c>
      <c r="H22" s="3">
        <v>-30</v>
      </c>
      <c r="I22" s="41">
        <f t="shared" si="0"/>
        <v>79</v>
      </c>
    </row>
    <row r="23" spans="2:9" ht="12.75">
      <c r="B23" s="3"/>
      <c r="C23" s="41"/>
      <c r="D23" s="3"/>
      <c r="E23" s="3"/>
      <c r="F23" s="3"/>
      <c r="G23" s="3"/>
      <c r="H23" s="3"/>
      <c r="I23" s="3"/>
    </row>
    <row r="24" spans="2:9" ht="12.75">
      <c r="B24" s="3" t="s">
        <v>117</v>
      </c>
      <c r="C24" s="41">
        <f>SUM(C12:C23)</f>
        <v>56004</v>
      </c>
      <c r="D24" s="41">
        <f aca="true" t="shared" si="1" ref="D24:I24">SUM(D12:D23)</f>
        <v>3108</v>
      </c>
      <c r="E24" s="41">
        <f t="shared" si="1"/>
        <v>3117</v>
      </c>
      <c r="F24" s="41">
        <f t="shared" si="1"/>
        <v>0</v>
      </c>
      <c r="G24" s="41">
        <f t="shared" si="1"/>
        <v>11280</v>
      </c>
      <c r="H24" s="41">
        <f t="shared" si="1"/>
        <v>999</v>
      </c>
      <c r="I24" s="41">
        <f t="shared" si="1"/>
        <v>74508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43" sqref="A43"/>
    </sheetView>
  </sheetViews>
  <sheetFormatPr defaultColWidth="9.140625" defaultRowHeight="12.75"/>
  <cols>
    <col min="1" max="1" width="46.421875" style="0" customWidth="1"/>
    <col min="2" max="3" width="13.140625" style="0" bestFit="1" customWidth="1"/>
  </cols>
  <sheetData>
    <row r="1" ht="12.75">
      <c r="A1" s="1" t="s">
        <v>0</v>
      </c>
    </row>
    <row r="2" spans="1:2" ht="12.75">
      <c r="A2" s="1" t="s">
        <v>74</v>
      </c>
      <c r="B2" s="39" t="s">
        <v>88</v>
      </c>
    </row>
    <row r="3" ht="12.75">
      <c r="A3" s="1" t="s">
        <v>93</v>
      </c>
    </row>
    <row r="4" ht="12.75">
      <c r="A4" s="27"/>
    </row>
    <row r="5" ht="12.75">
      <c r="A5" s="27"/>
    </row>
    <row r="6" spans="1:3" ht="12.75">
      <c r="A6" s="18" t="s">
        <v>1</v>
      </c>
      <c r="B6" s="14" t="s">
        <v>85</v>
      </c>
      <c r="C6" s="14" t="s">
        <v>80</v>
      </c>
    </row>
    <row r="7" spans="1:3" ht="12.75">
      <c r="A7" s="19"/>
      <c r="B7" s="15" t="s">
        <v>81</v>
      </c>
      <c r="C7" s="15" t="s">
        <v>81</v>
      </c>
    </row>
    <row r="8" spans="2:3" ht="12.75">
      <c r="B8" s="15" t="s">
        <v>86</v>
      </c>
      <c r="C8" s="38">
        <v>39447</v>
      </c>
    </row>
    <row r="9" spans="1:3" ht="12.75">
      <c r="A9" s="20"/>
      <c r="B9" s="16" t="s">
        <v>2</v>
      </c>
      <c r="C9" s="16" t="s">
        <v>2</v>
      </c>
    </row>
    <row r="10" spans="1:3" ht="12.75">
      <c r="A10" s="10"/>
      <c r="B10" s="3"/>
      <c r="C10" s="3"/>
    </row>
    <row r="11" spans="1:3" ht="12.75">
      <c r="A11" s="5" t="s">
        <v>3</v>
      </c>
      <c r="B11" s="41">
        <v>1820</v>
      </c>
      <c r="C11" s="41">
        <v>2774</v>
      </c>
    </row>
    <row r="12" spans="1:3" ht="12.75">
      <c r="A12" s="10"/>
      <c r="B12" s="3"/>
      <c r="C12" s="3"/>
    </row>
    <row r="13" spans="1:3" ht="16.5" customHeight="1">
      <c r="A13" s="8" t="s">
        <v>4</v>
      </c>
      <c r="B13" s="3"/>
      <c r="C13" s="3"/>
    </row>
    <row r="14" spans="1:3" ht="18.75" customHeight="1">
      <c r="A14" s="3" t="s">
        <v>5</v>
      </c>
      <c r="B14" s="41">
        <v>26040</v>
      </c>
      <c r="C14" s="41">
        <v>62742</v>
      </c>
    </row>
    <row r="15" spans="1:3" ht="15" customHeight="1">
      <c r="A15" s="3" t="s">
        <v>6</v>
      </c>
      <c r="B15" s="41">
        <v>-24163</v>
      </c>
      <c r="C15" s="41">
        <v>-60019</v>
      </c>
    </row>
    <row r="16" spans="1:3" ht="15" customHeight="1">
      <c r="A16" s="3" t="s">
        <v>7</v>
      </c>
      <c r="B16" s="3">
        <v>-793</v>
      </c>
      <c r="C16" s="41">
        <v>-1337</v>
      </c>
    </row>
    <row r="17" spans="1:3" ht="15" customHeight="1">
      <c r="A17" s="3" t="s">
        <v>8</v>
      </c>
      <c r="B17" s="3">
        <v>-224</v>
      </c>
      <c r="C17" s="3">
        <v>-167</v>
      </c>
    </row>
    <row r="18" spans="1:3" ht="15" customHeight="1">
      <c r="A18" s="3" t="s">
        <v>84</v>
      </c>
      <c r="B18" s="3">
        <v>14</v>
      </c>
      <c r="C18" s="3">
        <v>496</v>
      </c>
    </row>
    <row r="19" spans="1:3" ht="15" customHeight="1">
      <c r="A19" s="3" t="s">
        <v>9</v>
      </c>
      <c r="B19" s="3">
        <v>-995</v>
      </c>
      <c r="C19" s="41">
        <v>-3714</v>
      </c>
    </row>
    <row r="20" spans="1:3" ht="15" customHeight="1">
      <c r="A20" s="3" t="s">
        <v>48</v>
      </c>
      <c r="B20" s="3">
        <v>932</v>
      </c>
      <c r="C20" s="41">
        <v>1015</v>
      </c>
    </row>
    <row r="21" spans="1:3" ht="21" customHeight="1">
      <c r="A21" s="2" t="s">
        <v>10</v>
      </c>
      <c r="B21" s="25">
        <f>SUM(B14:B20)</f>
        <v>811</v>
      </c>
      <c r="C21" s="25">
        <f>SUM(C14:C20)</f>
        <v>-984</v>
      </c>
    </row>
    <row r="22" spans="1:3" ht="12.75">
      <c r="A22" s="10"/>
      <c r="B22" s="3"/>
      <c r="C22" s="3"/>
    </row>
    <row r="23" spans="1:3" ht="15" customHeight="1">
      <c r="A23" s="8" t="s">
        <v>11</v>
      </c>
      <c r="B23" s="3"/>
      <c r="C23" s="3"/>
    </row>
    <row r="24" spans="1:3" ht="20.25" customHeight="1">
      <c r="A24" s="3" t="s">
        <v>71</v>
      </c>
      <c r="B24" s="3"/>
      <c r="C24" s="41">
        <v>-2715</v>
      </c>
    </row>
    <row r="25" spans="1:3" ht="20.25" customHeight="1">
      <c r="A25" s="3" t="s">
        <v>70</v>
      </c>
      <c r="B25" s="3"/>
      <c r="C25" s="3">
        <v>484</v>
      </c>
    </row>
    <row r="26" spans="1:3" ht="20.25" customHeight="1">
      <c r="A26" s="3" t="s">
        <v>78</v>
      </c>
      <c r="B26" s="3"/>
      <c r="C26" s="3"/>
    </row>
    <row r="27" spans="1:3" ht="15" customHeight="1">
      <c r="A27" s="2" t="s">
        <v>12</v>
      </c>
      <c r="B27" s="17">
        <f>B24+B25+B26</f>
        <v>0</v>
      </c>
      <c r="C27" s="17">
        <f>C24+C25+C26</f>
        <v>-2231</v>
      </c>
    </row>
    <row r="28" spans="1:3" ht="12.75">
      <c r="A28" s="10"/>
      <c r="B28" s="3"/>
      <c r="C28" s="3"/>
    </row>
    <row r="29" spans="1:3" ht="15" customHeight="1">
      <c r="A29" s="8" t="s">
        <v>13</v>
      </c>
      <c r="B29" s="3"/>
      <c r="C29" s="3"/>
    </row>
    <row r="30" spans="1:3" ht="18.75" customHeight="1">
      <c r="A30" s="3" t="s">
        <v>62</v>
      </c>
      <c r="B30" s="41">
        <v>5698</v>
      </c>
      <c r="C30" s="3"/>
    </row>
    <row r="31" spans="1:3" ht="15" customHeight="1">
      <c r="A31" s="3" t="s">
        <v>49</v>
      </c>
      <c r="B31" s="41">
        <v>7063</v>
      </c>
      <c r="C31" s="41">
        <v>21496</v>
      </c>
    </row>
    <row r="32" spans="1:3" ht="15" customHeight="1">
      <c r="A32" s="3" t="s">
        <v>14</v>
      </c>
      <c r="B32" s="41">
        <v>-11873</v>
      </c>
      <c r="C32" s="41">
        <v>-19083</v>
      </c>
    </row>
    <row r="33" spans="1:3" ht="15" customHeight="1">
      <c r="A33" s="3" t="s">
        <v>48</v>
      </c>
      <c r="B33" s="3">
        <v>-199</v>
      </c>
      <c r="C33" s="3">
        <v>-152</v>
      </c>
    </row>
    <row r="34" spans="1:3" ht="15" customHeight="1">
      <c r="A34" s="2" t="s">
        <v>15</v>
      </c>
      <c r="B34" s="25">
        <f>SUM(B30:B33)</f>
        <v>689</v>
      </c>
      <c r="C34" s="25">
        <f>SUM(C30:C33)</f>
        <v>2261</v>
      </c>
    </row>
    <row r="35" spans="1:3" ht="12.75">
      <c r="A35" s="10"/>
      <c r="B35" s="3"/>
      <c r="C35" s="3"/>
    </row>
    <row r="36" spans="1:3" ht="12.75">
      <c r="A36" s="8" t="s">
        <v>16</v>
      </c>
      <c r="B36" s="31">
        <f>B21+B27+B34</f>
        <v>1500</v>
      </c>
      <c r="C36" s="31">
        <f>C21+C27+C34</f>
        <v>-954</v>
      </c>
    </row>
    <row r="37" spans="1:3" ht="12.75">
      <c r="A37" s="10"/>
      <c r="B37" s="3"/>
      <c r="C37" s="3"/>
    </row>
    <row r="38" spans="1:3" ht="12.75">
      <c r="A38" s="8" t="s">
        <v>17</v>
      </c>
      <c r="B38" s="31">
        <f>B36+B11</f>
        <v>3320</v>
      </c>
      <c r="C38" s="31">
        <f>C36+C11</f>
        <v>1820</v>
      </c>
    </row>
    <row r="39" spans="1:3" ht="12.75">
      <c r="A39" s="33"/>
      <c r="B39" s="34"/>
      <c r="C39" s="34"/>
    </row>
    <row r="40" spans="1:3" ht="12.75">
      <c r="A40" s="33"/>
      <c r="B40" s="34"/>
      <c r="C40" s="34"/>
    </row>
    <row r="41" spans="1:3" ht="12.75">
      <c r="A41" s="33"/>
      <c r="B41" s="34"/>
      <c r="C41" s="34"/>
    </row>
    <row r="42" spans="1:3" ht="12.75">
      <c r="A42" s="33"/>
      <c r="B42" s="34"/>
      <c r="C42" s="34"/>
    </row>
  </sheetData>
  <printOptions horizontalCentered="1" verticalCentered="1"/>
  <pageMargins left="0.75" right="0.75" top="1" bottom="1" header="0.5" footer="0.5"/>
  <pageSetup horizontalDpi="240" verticalDpi="2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daniel</cp:lastModifiedBy>
  <cp:lastPrinted>2008-03-05T12:52:07Z</cp:lastPrinted>
  <dcterms:created xsi:type="dcterms:W3CDTF">2004-03-28T13:01:01Z</dcterms:created>
  <dcterms:modified xsi:type="dcterms:W3CDTF">2008-08-29T14:43:25Z</dcterms:modified>
  <cp:category/>
  <cp:version/>
  <cp:contentType/>
  <cp:contentStatus/>
</cp:coreProperties>
</file>