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1-КИС-БАЛАНС'!$12:$12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<sst xmlns="http://schemas.openxmlformats.org/spreadsheetml/2006/main" count="87" uniqueCount="80">
  <si>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</si>
  <si>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</si>
  <si>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</si>
  <si>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</si>
  <si>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</si>
  <si>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</si>
  <si>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</si>
  <si>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</si>
  <si>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</si>
  <si>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</si>
  <si>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</si>
  <si>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</si>
  <si>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</si>
  <si>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</si>
  <si>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</si>
  <si>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</si>
  <si>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</si>
  <si>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</si>
  <si>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</si>
  <si>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</si>
  <si>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</si>
  <si>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</si>
  <si>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</si>
  <si>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</si>
  <si>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</si>
  <si>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</si>
  <si>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</si>
  <si>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</si>
  <si>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</si>
  <si>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</si>
  <si>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</si>
  <si>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</si>
  <si>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</si>
  <si>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</si>
  <si>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</si>
  <si>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</si>
  <si>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</si>
  <si>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</si>
  <si>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</si>
  <si>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</si>
  <si>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</si>
  <si>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</si>
  <si>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</si>
  <si>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</si>
  <si>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</si>
  <si>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</si>
  <si>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</si>
  <si>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</si>
  <si>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</si>
  <si>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</si>
  <si>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</si>
  <si>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</si>
  <si>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</si>
  <si>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</si>
  <si>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</si>
  <si>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</si>
  <si>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</si>
  <si>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</si>
  <si>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</si>
  <si>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</si>
  <si>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</si>
  <si>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</si>
  <si>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</si>
  <si>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</si>
  <si>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</si>
  <si>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</si>
  <si>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</si>
  <si>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</si>
  <si>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</si>
  <si>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</si>
  <si>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</si>
  <si>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</si>
  <si>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</si>
  <si>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Съставител:……………………….</t>
  </si>
  <si>
    <t>ЕИК по БУЛСТАТ:131569424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</si>
  <si>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ТИ БИ АЙ ХАРМОНИЯ</t>
    </r>
  </si>
  <si>
    <t>Елеонора Стоева</t>
  </si>
  <si>
    <t>Стоян Тошев</t>
  </si>
  <si>
    <t>Отчетен период:30.04.2008</t>
  </si>
  <si>
    <t>Дата:    07.05.2008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</si>
</sst>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10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21" applyNumberFormat="1" applyFont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vertical="center" wrapText="1"/>
    </xf>
    <xf numFmtId="3" fontId="2" fillId="0" borderId="1" xfId="21" applyNumberFormat="1" applyFont="1" applyBorder="1" applyAlignment="1" applyProtection="1">
      <alignment horizontal="center" vertical="center" wrapText="1"/>
      <protection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3" fontId="2" fillId="0" borderId="0" xfId="21" applyNumberFormat="1" applyFont="1" applyBorder="1" applyAlignment="1" applyProtection="1">
      <alignment horizontal="center" vertical="center" wrapText="1"/>
      <protection locked="0"/>
    </xf>
    <xf numFmtId="3" fontId="2" fillId="0" borderId="0" xfId="22" applyNumberFormat="1" applyFont="1" applyAlignment="1" applyProtection="1">
      <alignment horizontal="center" vertical="center" wrapText="1"/>
      <protection locked="0"/>
    </xf>
    <xf numFmtId="3" fontId="3" fillId="0" borderId="0" xfId="21" applyNumberFormat="1" applyFont="1" applyAlignment="1" applyProtection="1">
      <alignment horizontal="center" vertical="center" wrapText="1"/>
      <protection locked="0"/>
    </xf>
    <xf numFmtId="3" fontId="2" fillId="0" borderId="0" xfId="23" applyNumberFormat="1" applyFont="1" applyAlignment="1" applyProtection="1">
      <alignment horizontal="center"/>
      <protection locked="0"/>
    </xf>
    <xf numFmtId="3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3" fillId="0" borderId="0" xfId="21" applyFont="1" applyAlignment="1" applyProtection="1">
      <alignment horizontal="left" vertic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78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35.7109375" style="2" customWidth="1"/>
    <col min="2" max="2" width="9.7109375" style="22" customWidth="1"/>
    <col min="3" max="3" width="15.28125" style="22" customWidth="1"/>
    <col min="4" max="4" width="51.421875" style="2" customWidth="1"/>
    <col min="5" max="6" width="9.7109375" style="22" customWidth="1"/>
    <col min="7" max="7" width="4.7109375" style="2" customWidth="1"/>
    <col min="8" max="16384" width="9.140625" style="2" customWidth="1"/>
  </cols>
  <sheetData>
    <row r="3" spans="5:6" ht="12">
      <c r="E3" s="40" t="s">
        <v>69</v>
      </c>
      <c r="F3" s="40"/>
    </row>
    <row r="4" spans="5:6" ht="12">
      <c r="E4" s="20"/>
      <c r="F4" s="20"/>
    </row>
    <row r="5" spans="1:6" ht="12">
      <c r="A5" s="9"/>
      <c r="B5" s="23"/>
      <c r="C5" s="41" t="s">
        <v>0</v>
      </c>
      <c r="D5" s="41"/>
      <c r="E5" s="35"/>
      <c r="F5" s="35"/>
    </row>
    <row r="6" spans="1:6" ht="12">
      <c r="A6" s="9"/>
      <c r="B6" s="23"/>
      <c r="C6" s="10"/>
      <c r="D6" s="10"/>
      <c r="E6" s="35"/>
      <c r="F6" s="35"/>
    </row>
    <row r="7" spans="1:6" ht="12">
      <c r="A7" s="9"/>
      <c r="B7" s="23"/>
      <c r="C7" s="10"/>
      <c r="D7" s="10"/>
      <c r="E7" s="35"/>
      <c r="F7" s="35"/>
    </row>
    <row r="8" spans="1:7" ht="15" customHeight="1">
      <c r="A8" s="41" t="s">
        <v>75</v>
      </c>
      <c r="B8" s="41"/>
      <c r="C8" s="33"/>
      <c r="D8" s="9"/>
      <c r="E8" s="43" t="s">
        <v>74</v>
      </c>
      <c r="F8" s="43"/>
      <c r="G8" s="43"/>
    </row>
    <row r="9" spans="1:6" ht="12">
      <c r="A9" s="10" t="s">
        <v>78</v>
      </c>
      <c r="B9" s="24"/>
      <c r="C9" s="34"/>
      <c r="D9" s="11"/>
      <c r="E9" s="35"/>
      <c r="F9" s="36" t="s">
        <v>36</v>
      </c>
    </row>
    <row r="10" spans="1:6" ht="12">
      <c r="A10" s="10"/>
      <c r="B10" s="24"/>
      <c r="C10" s="34"/>
      <c r="D10" s="11"/>
      <c r="E10" s="35"/>
      <c r="F10" s="36"/>
    </row>
    <row r="11" spans="1:6" ht="50.25" customHeight="1">
      <c r="A11" s="12" t="s">
        <v>1</v>
      </c>
      <c r="B11" s="25" t="s">
        <v>2</v>
      </c>
      <c r="C11" s="25" t="s">
        <v>3</v>
      </c>
      <c r="D11" s="13" t="s">
        <v>7</v>
      </c>
      <c r="E11" s="25" t="s">
        <v>4</v>
      </c>
      <c r="F11" s="25" t="s">
        <v>5</v>
      </c>
    </row>
    <row r="12" spans="1:6" ht="12">
      <c r="A12" s="12" t="s">
        <v>6</v>
      </c>
      <c r="B12" s="25">
        <v>1</v>
      </c>
      <c r="C12" s="25">
        <v>2</v>
      </c>
      <c r="D12" s="13" t="s">
        <v>6</v>
      </c>
      <c r="E12" s="25">
        <v>1</v>
      </c>
      <c r="F12" s="25">
        <v>2</v>
      </c>
    </row>
    <row r="13" spans="1:6" ht="12">
      <c r="A13" s="14" t="s">
        <v>8</v>
      </c>
      <c r="B13" s="26"/>
      <c r="C13" s="26"/>
      <c r="D13" s="6" t="s">
        <v>16</v>
      </c>
      <c r="E13" s="26"/>
      <c r="F13" s="26"/>
    </row>
    <row r="14" spans="1:30" ht="12">
      <c r="A14" s="8" t="s">
        <v>17</v>
      </c>
      <c r="B14" s="27"/>
      <c r="C14" s="27"/>
      <c r="D14" s="8" t="s">
        <v>18</v>
      </c>
      <c r="E14" s="27">
        <v>8310028.85</v>
      </c>
      <c r="F14" s="27">
        <v>8725016.73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7" t="s">
        <v>63</v>
      </c>
      <c r="B15" s="28">
        <f>SUM(B16:B17)</f>
        <v>0</v>
      </c>
      <c r="C15" s="28">
        <f>SUM(C16:C17)</f>
        <v>0</v>
      </c>
      <c r="D15" s="8" t="s">
        <v>19</v>
      </c>
      <c r="E15" s="27"/>
      <c r="F15" s="2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24">
      <c r="A16" s="7" t="s">
        <v>38</v>
      </c>
      <c r="B16" s="27"/>
      <c r="C16" s="27"/>
      <c r="D16" s="7" t="s">
        <v>62</v>
      </c>
      <c r="E16" s="27">
        <v>1035403.11</v>
      </c>
      <c r="F16" s="27">
        <v>1205133.49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20.25" customHeight="1">
      <c r="A17" s="7" t="s">
        <v>41</v>
      </c>
      <c r="B17" s="27"/>
      <c r="C17" s="27"/>
      <c r="D17" s="7" t="s">
        <v>20</v>
      </c>
      <c r="E17" s="27"/>
      <c r="F17" s="2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7" t="s">
        <v>54</v>
      </c>
      <c r="B18" s="27"/>
      <c r="C18" s="27"/>
      <c r="D18" s="7" t="s">
        <v>48</v>
      </c>
      <c r="E18" s="27"/>
      <c r="F18" s="2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15" t="s">
        <v>12</v>
      </c>
      <c r="B19" s="28">
        <f>+B18+B15</f>
        <v>0</v>
      </c>
      <c r="C19" s="28">
        <f>+C18+C15</f>
        <v>0</v>
      </c>
      <c r="D19" s="15" t="s">
        <v>15</v>
      </c>
      <c r="E19" s="28">
        <f>SUM(E16:E18)</f>
        <v>1035403.11</v>
      </c>
      <c r="F19" s="28">
        <f>SUM(F16:F18)</f>
        <v>1205133.49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8" t="s">
        <v>70</v>
      </c>
      <c r="B20" s="27"/>
      <c r="C20" s="27"/>
      <c r="D20" s="8" t="s">
        <v>21</v>
      </c>
      <c r="E20" s="27"/>
      <c r="F20" s="2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15" t="s">
        <v>27</v>
      </c>
      <c r="B21" s="28">
        <f>+B20+B19</f>
        <v>0</v>
      </c>
      <c r="C21" s="28">
        <f>+C20+C19</f>
        <v>0</v>
      </c>
      <c r="D21" s="7" t="s">
        <v>22</v>
      </c>
      <c r="E21" s="28">
        <f>SUM(E22:E23)</f>
        <v>5190824.88</v>
      </c>
      <c r="F21" s="28">
        <f>SUM(F22:F23)</f>
        <v>614872.72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6" t="s">
        <v>29</v>
      </c>
      <c r="B22" s="27"/>
      <c r="C22" s="27"/>
      <c r="D22" s="7" t="s">
        <v>23</v>
      </c>
      <c r="E22" s="27">
        <v>5190824.88</v>
      </c>
      <c r="F22" s="27">
        <v>614872.72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6" t="s">
        <v>31</v>
      </c>
      <c r="B23" s="27"/>
      <c r="C23" s="27"/>
      <c r="D23" s="7" t="s">
        <v>24</v>
      </c>
      <c r="E23" s="27"/>
      <c r="F23" s="2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5" t="s">
        <v>9</v>
      </c>
      <c r="B24" s="27">
        <v>8</v>
      </c>
      <c r="C24" s="27">
        <v>168</v>
      </c>
      <c r="D24" s="5" t="s">
        <v>25</v>
      </c>
      <c r="E24" s="27">
        <v>-1548549.57</v>
      </c>
      <c r="F24" s="27">
        <v>4575952.16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10</v>
      </c>
      <c r="B25" s="27">
        <f>24225.15+7764</f>
        <v>31989.15</v>
      </c>
      <c r="C25" s="27">
        <v>26362</v>
      </c>
      <c r="D25" s="15" t="s">
        <v>26</v>
      </c>
      <c r="E25" s="28">
        <f>+E24+E21</f>
        <v>3642275.3099999996</v>
      </c>
      <c r="F25" s="28">
        <f>+F24+F21</f>
        <v>5190824.88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71</v>
      </c>
      <c r="B26" s="27">
        <f>330000+1582367.1</f>
        <v>1912367.1</v>
      </c>
      <c r="C26" s="27">
        <v>2351413</v>
      </c>
      <c r="D26" s="16" t="s">
        <v>28</v>
      </c>
      <c r="E26" s="28">
        <f>+E19+E25+E14</f>
        <v>12987707.27</v>
      </c>
      <c r="F26" s="28">
        <f>+F19+F25+F14</f>
        <v>15120975.100000001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2">
      <c r="A27" s="5" t="s">
        <v>53</v>
      </c>
      <c r="B27" s="27"/>
      <c r="C27" s="27"/>
      <c r="D27" s="17"/>
      <c r="E27" s="27"/>
      <c r="F27" s="2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">
      <c r="A28" s="16" t="s">
        <v>12</v>
      </c>
      <c r="B28" s="28">
        <f>SUM(B24:B27)</f>
        <v>1944364.25</v>
      </c>
      <c r="C28" s="28">
        <f>SUM(C24:C27)</f>
        <v>2377943</v>
      </c>
      <c r="D28" s="5"/>
      <c r="E28" s="27"/>
      <c r="F28" s="2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">
      <c r="A29" s="6" t="s">
        <v>50</v>
      </c>
      <c r="B29" s="27"/>
      <c r="C29" s="27"/>
      <c r="D29" s="6" t="s">
        <v>30</v>
      </c>
      <c r="E29" s="27"/>
      <c r="F29" s="2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">
      <c r="A30" s="5" t="s">
        <v>63</v>
      </c>
      <c r="B30" s="28">
        <f>SUM(B31:B34)</f>
        <v>10599504.17</v>
      </c>
      <c r="C30" s="28">
        <f>SUM(C31:C34)</f>
        <v>11449571.94</v>
      </c>
      <c r="D30" s="18" t="s">
        <v>64</v>
      </c>
      <c r="E30" s="27"/>
      <c r="F30" s="2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">
      <c r="A31" s="5" t="s">
        <v>38</v>
      </c>
      <c r="B31" s="27">
        <f>5422240.95+175180.95</f>
        <v>5597421.9</v>
      </c>
      <c r="C31" s="27">
        <f>200299.68+5768051.66</f>
        <v>5968351.34</v>
      </c>
      <c r="D31" s="7" t="s">
        <v>52</v>
      </c>
      <c r="E31" s="27">
        <f>SUM(E32:E34)</f>
        <v>22265.39</v>
      </c>
      <c r="F31" s="27">
        <f>SUM(F32:F34)</f>
        <v>33098.18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6" ht="12">
      <c r="A32" s="5" t="s">
        <v>46</v>
      </c>
      <c r="B32" s="26"/>
      <c r="C32" s="26"/>
      <c r="D32" s="7" t="s">
        <v>72</v>
      </c>
      <c r="E32" s="26">
        <v>200</v>
      </c>
      <c r="F32" s="26">
        <v>200</v>
      </c>
    </row>
    <row r="33" spans="1:6" ht="12">
      <c r="A33" s="5" t="s">
        <v>41</v>
      </c>
      <c r="B33" s="26">
        <f>4719589.38+4967.22+199238.8+4689.55+73597.32</f>
        <v>5002082.27</v>
      </c>
      <c r="C33" s="26">
        <f>5077675.81+6225.7+10303.98+297620.16+10421.18+78973.77</f>
        <v>5481220.6</v>
      </c>
      <c r="D33" s="7" t="s">
        <v>40</v>
      </c>
      <c r="E33" s="26">
        <v>22065.39</v>
      </c>
      <c r="F33" s="26">
        <v>32898.18</v>
      </c>
    </row>
    <row r="34" spans="1:6" ht="12">
      <c r="A34" s="5" t="s">
        <v>11</v>
      </c>
      <c r="B34" s="26"/>
      <c r="C34" s="26"/>
      <c r="D34" s="2" t="s">
        <v>45</v>
      </c>
      <c r="E34" s="26"/>
      <c r="F34" s="26"/>
    </row>
    <row r="35" spans="1:6" ht="12">
      <c r="A35" s="5" t="s">
        <v>55</v>
      </c>
      <c r="B35" s="26"/>
      <c r="C35" s="26"/>
      <c r="D35" s="18" t="s">
        <v>51</v>
      </c>
      <c r="E35" s="26">
        <v>800</v>
      </c>
      <c r="F35" s="26">
        <v>210</v>
      </c>
    </row>
    <row r="36" spans="1:6" ht="12">
      <c r="A36" s="5" t="s">
        <v>56</v>
      </c>
      <c r="B36" s="26">
        <v>400749.65</v>
      </c>
      <c r="C36" s="26">
        <v>484278.39</v>
      </c>
      <c r="D36" s="2" t="s">
        <v>65</v>
      </c>
      <c r="E36" s="26"/>
      <c r="F36" s="26"/>
    </row>
    <row r="37" spans="1:6" ht="12">
      <c r="A37" s="5" t="s">
        <v>57</v>
      </c>
      <c r="B37" s="26"/>
      <c r="C37" s="26"/>
      <c r="D37" s="18" t="s">
        <v>43</v>
      </c>
      <c r="E37" s="26"/>
      <c r="F37" s="26"/>
    </row>
    <row r="38" spans="1:6" ht="12">
      <c r="A38" s="5" t="s">
        <v>58</v>
      </c>
      <c r="B38" s="26"/>
      <c r="C38" s="26"/>
      <c r="D38" s="18" t="s">
        <v>44</v>
      </c>
      <c r="E38" s="26"/>
      <c r="F38" s="26"/>
    </row>
    <row r="39" spans="1:6" ht="12">
      <c r="A39" s="5" t="s">
        <v>59</v>
      </c>
      <c r="B39" s="26"/>
      <c r="C39" s="26"/>
      <c r="D39" s="18" t="s">
        <v>66</v>
      </c>
      <c r="E39" s="26">
        <v>1000</v>
      </c>
      <c r="F39" s="26"/>
    </row>
    <row r="40" spans="1:6" ht="12">
      <c r="A40" s="16" t="s">
        <v>13</v>
      </c>
      <c r="B40" s="29">
        <f>+B30+B35+B36+B37+B38+B39</f>
        <v>11000253.82</v>
      </c>
      <c r="C40" s="29">
        <f>+C30+C35+C36+C37+C38+C39</f>
        <v>11933850.33</v>
      </c>
      <c r="D40" s="5" t="s">
        <v>67</v>
      </c>
      <c r="E40" s="26"/>
      <c r="F40" s="26"/>
    </row>
    <row r="41" spans="1:6" ht="15" customHeight="1">
      <c r="A41" s="6" t="s">
        <v>47</v>
      </c>
      <c r="B41" s="26"/>
      <c r="C41" s="26"/>
      <c r="D41" s="18" t="s">
        <v>68</v>
      </c>
      <c r="E41" s="26">
        <v>11094.5</v>
      </c>
      <c r="F41" s="26">
        <f>7154.54</f>
        <v>7154.54</v>
      </c>
    </row>
    <row r="42" spans="1:6" ht="13.5" customHeight="1">
      <c r="A42" s="7" t="s">
        <v>60</v>
      </c>
      <c r="B42" s="26">
        <f>34702.95</f>
        <v>34702.95</v>
      </c>
      <c r="C42" s="26">
        <v>49634.65</v>
      </c>
      <c r="D42" s="18" t="s">
        <v>49</v>
      </c>
      <c r="F42" s="5"/>
    </row>
    <row r="43" spans="1:6" ht="24">
      <c r="A43" s="7" t="s">
        <v>39</v>
      </c>
      <c r="B43" s="26">
        <f>30800+12296.45</f>
        <v>43096.45</v>
      </c>
      <c r="C43" s="26">
        <f>498463+301547.4</f>
        <v>800010.4</v>
      </c>
      <c r="D43" s="16" t="s">
        <v>12</v>
      </c>
      <c r="E43" s="29">
        <f>SUM(E30:E41)-E31</f>
        <v>35159.89</v>
      </c>
      <c r="F43" s="29">
        <f>SUM(F30:F41)-F31</f>
        <v>40462.719999999994</v>
      </c>
    </row>
    <row r="44" spans="1:6" ht="12">
      <c r="A44" s="7" t="s">
        <v>61</v>
      </c>
      <c r="B44" s="26"/>
      <c r="C44" s="26"/>
      <c r="D44" s="16" t="s">
        <v>33</v>
      </c>
      <c r="E44" s="29">
        <f>+E43</f>
        <v>35159.89</v>
      </c>
      <c r="F44" s="29">
        <f>+F43</f>
        <v>40462.719999999994</v>
      </c>
    </row>
    <row r="45" spans="1:6" ht="12">
      <c r="A45" s="7" t="s">
        <v>42</v>
      </c>
      <c r="B45" s="26"/>
      <c r="C45" s="26"/>
      <c r="D45" s="5"/>
      <c r="E45" s="26"/>
      <c r="F45" s="26"/>
    </row>
    <row r="46" spans="1:6" ht="12">
      <c r="A46" s="15" t="s">
        <v>14</v>
      </c>
      <c r="B46" s="29">
        <f>SUM(B42:B45)</f>
        <v>77799.4</v>
      </c>
      <c r="C46" s="29">
        <f>SUM(C42:C45)</f>
        <v>849645.05</v>
      </c>
      <c r="D46" s="5"/>
      <c r="E46" s="26"/>
      <c r="F46" s="26"/>
    </row>
    <row r="47" spans="1:6" ht="12">
      <c r="A47" s="8" t="s">
        <v>32</v>
      </c>
      <c r="B47" s="26">
        <v>450</v>
      </c>
      <c r="C47" s="26"/>
      <c r="D47" s="5"/>
      <c r="E47" s="26"/>
      <c r="F47" s="26"/>
    </row>
    <row r="48" spans="1:6" ht="12">
      <c r="A48" s="15" t="s">
        <v>33</v>
      </c>
      <c r="B48" s="29">
        <f>+B28+B40+B46+B47</f>
        <v>13022867.47</v>
      </c>
      <c r="C48" s="29">
        <f>+C28+C40+C46+C47</f>
        <v>15161438.38</v>
      </c>
      <c r="D48" s="5"/>
      <c r="E48" s="26"/>
      <c r="F48" s="26"/>
    </row>
    <row r="49" spans="1:6" ht="12.75" customHeight="1">
      <c r="A49" s="5"/>
      <c r="B49" s="29"/>
      <c r="C49" s="29"/>
      <c r="D49" s="5"/>
      <c r="E49" s="26"/>
      <c r="F49" s="26"/>
    </row>
    <row r="50" spans="1:6" ht="12">
      <c r="A50" s="15" t="s">
        <v>35</v>
      </c>
      <c r="B50" s="28">
        <f>+B48+B21</f>
        <v>13022867.47</v>
      </c>
      <c r="C50" s="28">
        <f>+C48+C21</f>
        <v>15161438.38</v>
      </c>
      <c r="D50" s="15" t="s">
        <v>34</v>
      </c>
      <c r="E50" s="29">
        <f>+E26+E44</f>
        <v>13022867.16</v>
      </c>
      <c r="F50" s="29">
        <f>+F26+F44</f>
        <v>15161437.820000002</v>
      </c>
    </row>
    <row r="51" spans="2:7" ht="12">
      <c r="B51" s="30"/>
      <c r="C51" s="30"/>
      <c r="D51" s="1"/>
      <c r="E51" s="30"/>
      <c r="F51" s="30"/>
      <c r="G51" s="1"/>
    </row>
    <row r="52" spans="1:7" ht="12">
      <c r="A52" s="4" t="s">
        <v>79</v>
      </c>
      <c r="B52" s="42" t="s">
        <v>73</v>
      </c>
      <c r="C52" s="42"/>
      <c r="D52" s="21" t="s">
        <v>37</v>
      </c>
      <c r="E52" s="39"/>
      <c r="F52" s="37"/>
      <c r="G52" s="1"/>
    </row>
    <row r="53" spans="2:7" ht="12">
      <c r="B53" s="30"/>
      <c r="C53" s="30" t="s">
        <v>76</v>
      </c>
      <c r="D53" s="38" t="s">
        <v>77</v>
      </c>
      <c r="E53" s="30"/>
      <c r="F53" s="30"/>
      <c r="G53" s="1"/>
    </row>
    <row r="54" spans="2:7" ht="12">
      <c r="B54" s="30"/>
      <c r="C54" s="30"/>
      <c r="D54" s="1"/>
      <c r="E54" s="30"/>
      <c r="F54" s="30"/>
      <c r="G54" s="1"/>
    </row>
    <row r="55" spans="3:6" ht="12">
      <c r="C55" s="30"/>
      <c r="D55" s="1"/>
      <c r="E55" s="31"/>
      <c r="F55" s="31"/>
    </row>
    <row r="56" spans="1:7" ht="12">
      <c r="A56" s="1"/>
      <c r="B56" s="30"/>
      <c r="C56" s="30"/>
      <c r="D56" s="1"/>
      <c r="E56" s="30"/>
      <c r="F56" s="30"/>
      <c r="G56" s="1"/>
    </row>
    <row r="57" ht="12">
      <c r="G57" s="1"/>
    </row>
    <row r="58" spans="1:7" ht="12">
      <c r="A58" s="1"/>
      <c r="B58" s="30"/>
      <c r="C58" s="30"/>
      <c r="D58" s="1"/>
      <c r="E58" s="30"/>
      <c r="F58" s="30"/>
      <c r="G58" s="1"/>
    </row>
    <row r="59" spans="1:7" ht="12">
      <c r="A59" s="1"/>
      <c r="B59" s="30"/>
      <c r="C59" s="30"/>
      <c r="D59" s="1"/>
      <c r="E59" s="30"/>
      <c r="F59" s="30"/>
      <c r="G59" s="1"/>
    </row>
    <row r="60" spans="1:7" ht="12">
      <c r="A60" s="1"/>
      <c r="B60" s="30"/>
      <c r="C60" s="30"/>
      <c r="D60" s="1"/>
      <c r="E60" s="30"/>
      <c r="F60" s="30"/>
      <c r="G60" s="1"/>
    </row>
    <row r="61" spans="1:7" ht="12">
      <c r="A61" s="1"/>
      <c r="B61" s="30"/>
      <c r="C61" s="30"/>
      <c r="D61" s="1"/>
      <c r="E61" s="30"/>
      <c r="F61" s="30"/>
      <c r="G61" s="1"/>
    </row>
    <row r="62" spans="1:7" ht="12">
      <c r="A62" s="1"/>
      <c r="B62" s="30"/>
      <c r="C62" s="30"/>
      <c r="D62" s="1"/>
      <c r="E62" s="30"/>
      <c r="F62" s="30"/>
      <c r="G62" s="1"/>
    </row>
    <row r="63" spans="1:7" ht="12">
      <c r="A63" s="1"/>
      <c r="B63" s="30"/>
      <c r="C63" s="30"/>
      <c r="D63" s="1"/>
      <c r="E63" s="30"/>
      <c r="F63" s="30"/>
      <c r="G63" s="1"/>
    </row>
    <row r="64" spans="1:7" ht="12">
      <c r="A64" s="1"/>
      <c r="B64" s="30"/>
      <c r="C64" s="30"/>
      <c r="D64" s="1"/>
      <c r="E64" s="30"/>
      <c r="F64" s="30"/>
      <c r="G64" s="1"/>
    </row>
    <row r="65" spans="1:7" ht="12">
      <c r="A65" s="1"/>
      <c r="B65" s="30"/>
      <c r="C65" s="30"/>
      <c r="D65" s="3"/>
      <c r="E65" s="30"/>
      <c r="F65" s="30"/>
      <c r="G65" s="1"/>
    </row>
    <row r="66" spans="1:7" s="4" customFormat="1" ht="12">
      <c r="A66" s="3"/>
      <c r="B66" s="31"/>
      <c r="C66" s="31"/>
      <c r="D66" s="3"/>
      <c r="E66" s="31"/>
      <c r="F66" s="31"/>
      <c r="G66" s="3"/>
    </row>
    <row r="67" spans="1:7" s="4" customFormat="1" ht="12">
      <c r="A67" s="3"/>
      <c r="B67" s="31"/>
      <c r="C67" s="31"/>
      <c r="D67" s="19"/>
      <c r="E67" s="31"/>
      <c r="F67" s="31"/>
      <c r="G67" s="3"/>
    </row>
    <row r="68" spans="2:6" s="4" customFormat="1" ht="12">
      <c r="B68" s="32"/>
      <c r="C68" s="32"/>
      <c r="E68" s="32"/>
      <c r="F68" s="32"/>
    </row>
    <row r="69" spans="2:6" s="4" customFormat="1" ht="12">
      <c r="B69" s="32"/>
      <c r="C69" s="32"/>
      <c r="E69" s="32"/>
      <c r="F69" s="32"/>
    </row>
    <row r="70" spans="2:6" s="4" customFormat="1" ht="12">
      <c r="B70" s="32"/>
      <c r="C70" s="32"/>
      <c r="E70" s="32"/>
      <c r="F70" s="32"/>
    </row>
    <row r="71" spans="2:6" s="4" customFormat="1" ht="12">
      <c r="B71" s="32"/>
      <c r="C71" s="32"/>
      <c r="E71" s="32"/>
      <c r="F71" s="32"/>
    </row>
    <row r="72" spans="2:6" s="4" customFormat="1" ht="12">
      <c r="B72" s="32"/>
      <c r="C72" s="32"/>
      <c r="E72" s="32"/>
      <c r="F72" s="32"/>
    </row>
    <row r="73" spans="2:6" s="4" customFormat="1" ht="12">
      <c r="B73" s="32"/>
      <c r="C73" s="32"/>
      <c r="E73" s="32"/>
      <c r="F73" s="32"/>
    </row>
    <row r="74" spans="2:6" s="4" customFormat="1" ht="12">
      <c r="B74" s="32"/>
      <c r="C74" s="32"/>
      <c r="E74" s="32"/>
      <c r="F74" s="32"/>
    </row>
    <row r="75" spans="2:6" s="4" customFormat="1" ht="12">
      <c r="B75" s="32"/>
      <c r="C75" s="32"/>
      <c r="E75" s="32"/>
      <c r="F75" s="32"/>
    </row>
    <row r="76" spans="2:6" s="4" customFormat="1" ht="12">
      <c r="B76" s="32"/>
      <c r="C76" s="32"/>
      <c r="E76" s="32"/>
      <c r="F76" s="32"/>
    </row>
    <row r="77" spans="2:6" s="4" customFormat="1" ht="12">
      <c r="B77" s="32"/>
      <c r="C77" s="32"/>
      <c r="E77" s="32"/>
      <c r="F77" s="32"/>
    </row>
    <row r="78" spans="2:6" s="4" customFormat="1" ht="12">
      <c r="B78" s="32"/>
      <c r="C78" s="32"/>
      <c r="E78" s="32"/>
      <c r="F78" s="32"/>
    </row>
  </sheetData>
  <sheetProtection password="CC29" sheet="1" objects="1" scenarios="1"/>
  <mergeCells count="5">
    <mergeCell ref="E3:F3"/>
    <mergeCell ref="C5:D5"/>
    <mergeCell ref="B52:C52"/>
    <mergeCell ref="E8:G8"/>
    <mergeCell ref="A8:B8"/>
  </mergeCells>
  <printOptions horizontalCentered="1"/>
  <pageMargins left="0" right="0" top="1.2598425196850394" bottom="0.6692913385826772" header="0.9055118110236221" footer="0.31496062992125984"/>
  <pageSetup horizontalDpi="300" verticalDpi="3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i_sirashka</cp:lastModifiedBy>
  <cp:lastPrinted>2008-05-07T13:21:41Z</cp:lastPrinted>
  <dcterms:created xsi:type="dcterms:W3CDTF">2004-03-04T10:58:58Z</dcterms:created>
  <dcterms:modified xsi:type="dcterms:W3CDTF">2008-05-13T13:27:52Z</dcterms:modified>
  <cp:category/>
  <cp:version/>
  <cp:contentType/>
  <cp:contentStatus/>
</cp:coreProperties>
</file>