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firstSheet="1" activeTab="5"/>
  </bookViews>
  <sheets>
    <sheet name="Баланс" sheetId="1" r:id="rId1"/>
    <sheet name="отчет за доходите" sheetId="2" r:id="rId2"/>
    <sheet name="отчет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'Баланс'!$B$1:$D$77</definedName>
  </definedNames>
  <calcPr fullCalcOnLoad="1"/>
</workbook>
</file>

<file path=xl/sharedStrings.xml><?xml version="1.0" encoding="utf-8"?>
<sst xmlns="http://schemas.openxmlformats.org/spreadsheetml/2006/main" count="303" uniqueCount="197">
  <si>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</si>
  <si>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</si>
  <si>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</si>
  <si>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</si>
  <si>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</si>
  <si>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</si>
  <si>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</si>
  <si>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</si>
  <si>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2.Търговски и други вземания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</si>
  <si>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</si>
  <si>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</si>
  <si>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</si>
  <si>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</si>
  <si>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</si>
  <si>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</si>
  <si>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</si>
  <si>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</si>
  <si>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</si>
  <si>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</si>
  <si>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</si>
  <si>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</si>
  <si>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</si>
  <si>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</si>
  <si>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</si>
  <si>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</si>
  <si>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</si>
  <si>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</si>
  <si>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</si>
  <si>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</si>
  <si>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</si>
  <si>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</si>
  <si>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</si>
  <si>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</si>
  <si>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</si>
  <si>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</si>
  <si>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</si>
  <si>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</si>
  <si>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</si>
  <si>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</si>
  <si>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4.Текущи данъчни вземения</t>
  </si>
  <si>
    <t xml:space="preserve">  5.Разходи за бъдещи периоди</t>
  </si>
  <si>
    <t xml:space="preserve">  3.Финансов резултат от минали години</t>
  </si>
  <si>
    <r>
      <t>І.</t>
    </r>
    <r>
      <rPr>
        <b/>
        <i/>
        <sz val="10"/>
        <rFont val="Arial"/>
        <family val="2"/>
      </rPr>
      <t>Нетекущи</t>
    </r>
  </si>
  <si>
    <t>1.1. Продукция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</si>
  <si>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</si>
  <si>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</si>
  <si>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</si>
  <si>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</si>
  <si>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</si>
  <si>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</si>
  <si>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</si>
  <si>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</si>
  <si>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</si>
  <si>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</si>
  <si>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</si>
  <si>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</si>
  <si>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</si>
  <si>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</si>
  <si>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</si>
  <si>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</si>
  <si>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</si>
  <si>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</si>
  <si>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</si>
  <si>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>1.2. Услуги</t>
  </si>
  <si>
    <t>2. Разходи за дейността</t>
  </si>
  <si>
    <t xml:space="preserve">   а) резерв</t>
  </si>
  <si>
    <t>1. Изплатени такси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</si>
  <si>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</si>
  <si>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</si>
  <si>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</si>
  <si>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</si>
  <si>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</si>
  <si>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</si>
  <si>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>1.3 Стока</t>
  </si>
  <si>
    <t>2. Търговски и други вземания</t>
  </si>
  <si>
    <t>2.2 Други вземания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</si>
  <si>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</si>
  <si>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</si>
  <si>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</si>
  <si>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</si>
  <si>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</si>
  <si>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</si>
  <si>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</si>
  <si>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</si>
  <si>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</si>
  <si>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</si>
  <si>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</si>
  <si>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</si>
  <si>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</si>
  <si>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Съдържание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</si>
  <si>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</si>
  <si>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</si>
  <si>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Пояснителни приложения към годишния финансов отчет представляват неразделна част от него.</t>
  </si>
  <si>
    <t>Ръководител: .........................</t>
  </si>
  <si>
    <t xml:space="preserve">1.4 Съоръжения </t>
  </si>
  <si>
    <t>1.7 Разходи за придобиване и ликвидация на дълготрайни материални активи</t>
  </si>
  <si>
    <t>1.6 Стопански инвентар</t>
  </si>
  <si>
    <t>1.5 Транспортни средства</t>
  </si>
  <si>
    <t>Съставител: ...........................</t>
  </si>
  <si>
    <t>Всичко собствен капитал</t>
  </si>
  <si>
    <t xml:space="preserve">                                   ОТЧЕТ ЗА ФИНАНСОВОТО СЪСТОЯНИЕ </t>
  </si>
  <si>
    <t>1.2. Наеми</t>
  </si>
  <si>
    <t xml:space="preserve">1.3. Други </t>
  </si>
  <si>
    <t>и незавършено производство</t>
  </si>
  <si>
    <t>2.1. Разходи за суровини и материали</t>
  </si>
  <si>
    <t xml:space="preserve">1.4. Увеличение на запасите от продукция </t>
  </si>
  <si>
    <t>2.2. Разходи за персонала</t>
  </si>
  <si>
    <t>2.3. Разходи за амортизации</t>
  </si>
  <si>
    <t>2.4. Разходи за външни услуги</t>
  </si>
  <si>
    <t xml:space="preserve">2.5. Обезценка на вземания и стоки </t>
  </si>
  <si>
    <t>2.6. Други разходи за дейността</t>
  </si>
  <si>
    <t>3. Печалба</t>
  </si>
  <si>
    <t>1. Приходи от продажби, в това число</t>
  </si>
  <si>
    <t>5. Печалба преди облагане с данъци</t>
  </si>
  <si>
    <t>6. Данък печалба</t>
  </si>
  <si>
    <t>7. Отсрочени данъци</t>
  </si>
  <si>
    <t>8. Нетна печалба/загуба от дейността</t>
  </si>
  <si>
    <t>9. Нетна печалба/загуба за периода</t>
  </si>
  <si>
    <t>10. Друг всеобхватен доход</t>
  </si>
  <si>
    <t>11. Общо всеобхватен доход</t>
  </si>
  <si>
    <t xml:space="preserve">                      /Николай Генчев/</t>
  </si>
  <si>
    <t>Ръководител: ............................</t>
  </si>
  <si>
    <t>1. Разпределение на печалбата за:</t>
  </si>
  <si>
    <t>2. Нетна печалба</t>
  </si>
  <si>
    <t>Ръководител: .............................</t>
  </si>
  <si>
    <t xml:space="preserve">                        /Николай Генчев/</t>
  </si>
  <si>
    <t>А. Парични потоци от оперативна дейност</t>
  </si>
  <si>
    <t>1. Парични постъпления от клиенти</t>
  </si>
  <si>
    <t>2. Парични плащания на доставчици</t>
  </si>
  <si>
    <t xml:space="preserve">               "ЕЛЕКТРОМЕТАЛ" АД, гр. ПАЗАРДЖИК, ул. "МИЛЬО ВОЙВОДА" 1</t>
  </si>
  <si>
    <t xml:space="preserve">3. Парични плащания за персонал 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</si>
  <si>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</si>
  <si>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</si>
  <si>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</si>
  <si>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Б. Парични потоци от инвестиционна дейност</t>
  </si>
  <si>
    <t>Нетни парични наличности от оперативна дейност</t>
  </si>
  <si>
    <t>В. Парични потоци от финансова дейност</t>
  </si>
  <si>
    <t>1. Материални запаси</t>
  </si>
  <si>
    <t>3. Пари и парични еквиваленти</t>
  </si>
  <si>
    <t xml:space="preserve">            СПРАВКА /БЕЛЕЖКИ/ КЪМ ОТЧЕТ ЗА ФИНАНСОВОТО СЪСТОЯНИЕ </t>
  </si>
  <si>
    <t xml:space="preserve">            "ЕЛЕКТРОМЕТАЛ" АД, гр. ПАЗАРДЖИК, ул. "МИЛЬО ВОЙВОДА" 1</t>
  </si>
  <si>
    <t>1. Основен капитал</t>
  </si>
  <si>
    <t xml:space="preserve">2. Резерви </t>
  </si>
  <si>
    <t>3. Неразпределена печалба за мин.години</t>
  </si>
  <si>
    <t>4. Финансов резултат от текущата година</t>
  </si>
  <si>
    <r>
      <t xml:space="preserve">ІІ. </t>
    </r>
    <r>
      <rPr>
        <b/>
        <i/>
        <sz val="10"/>
        <rFont val="Arial"/>
        <family val="2"/>
      </rPr>
      <t>Текущи пасиви</t>
    </r>
  </si>
  <si>
    <t>1. Задължения към свързани предприятия</t>
  </si>
  <si>
    <t>2. Други</t>
  </si>
  <si>
    <t>Съставител: ..............................</t>
  </si>
  <si>
    <t>Крайно салдо - балансова стойност</t>
  </si>
  <si>
    <t>"ЕЛЕКТРОМЕТАЛ" АД, гр. ПАЗАРДЖИК , ул. "МИЛЬО ВОЙВОДА" 1</t>
  </si>
  <si>
    <t>1. Търговски и други задължения</t>
  </si>
  <si>
    <t>3. Данъчни задължения</t>
  </si>
  <si>
    <t>4. Задължения към персонала</t>
  </si>
  <si>
    <t>5. Други</t>
  </si>
  <si>
    <t>2. Текущи задължения за СО</t>
  </si>
  <si>
    <t>1.1 Задължения към доставчици и клиенти</t>
  </si>
  <si>
    <t xml:space="preserve">   "ЕЛЕКТРОМЕТАЛ" АД, ЕИК: 822105225, ГР. ПАЗАРДЖИК, УЛ. "МИЛЬО ВОЙВОДА" 1</t>
  </si>
  <si>
    <t xml:space="preserve">  "ЕЛЕКТРОМЕТАЛ" АД, ЕИК: 822105225, ГР. ПАЗАРДЖИК, УЛ. "МИЛЬО ВОЙВОДА" 1</t>
  </si>
  <si>
    <t xml:space="preserve"> ЗА ТРЕТОТО ТРИМЕСЕЧИЕ НА 2020 година  
</t>
  </si>
  <si>
    <t>1.8 Други ДМА</t>
  </si>
  <si>
    <t>Управител на Скай Инвест ООД: Христо Синджирлиев</t>
  </si>
  <si>
    <t xml:space="preserve">             /Скай Инвест ООД/</t>
  </si>
  <si>
    <t>1. Имоти, машини и съоръжения</t>
  </si>
  <si>
    <r>
      <t>І</t>
    </r>
    <r>
      <rPr>
        <b/>
        <i/>
        <sz val="10"/>
        <rFont val="Arial"/>
        <family val="2"/>
      </rPr>
      <t>. Нетекущи</t>
    </r>
  </si>
  <si>
    <t>2. Нематериални активи</t>
  </si>
  <si>
    <r>
      <t xml:space="preserve">ІІ. </t>
    </r>
    <r>
      <rPr>
        <b/>
        <i/>
        <sz val="10"/>
        <rFont val="Arial"/>
        <family val="2"/>
      </rPr>
      <t>Текущи</t>
    </r>
  </si>
  <si>
    <t xml:space="preserve">                  /Скай Инвест ООД/</t>
  </si>
  <si>
    <t xml:space="preserve">  ЗА ТРЕТО ТРИМЕСЕЧИЕ НА 2020 година  </t>
  </si>
  <si>
    <t>Б. Салдо към 30 септември 2020г.</t>
  </si>
  <si>
    <t>А. Салдо на 1 януари 2020г.</t>
  </si>
  <si>
    <t>Дата: 21.10.2020г.</t>
  </si>
  <si>
    <t xml:space="preserve">                                           ЗА ТРЕТО ТРИМЕСЕЧИЕ НА 2020 година  </t>
  </si>
  <si>
    <t>1.Задължения към свързани предприятия</t>
  </si>
  <si>
    <t>2. Търговски и други задължения</t>
  </si>
  <si>
    <t>2.1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</si>
  <si>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</si>
  <si>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</si>
  <si>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</si>
  <si>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</si>
  <si>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4. Текущи данъчни вземения</t>
  </si>
  <si>
    <t>5. Разходи за бъдещи периоди</t>
  </si>
  <si>
    <t xml:space="preserve"> 2.Търговски и други вземания</t>
  </si>
  <si>
    <t>Машини и оборудване</t>
  </si>
  <si>
    <t>Транспорнти средства</t>
  </si>
  <si>
    <t>Разходи за придо биване</t>
  </si>
  <si>
    <t>Към 01.01.2019 година</t>
  </si>
  <si>
    <t>За предходната година - 2019г.</t>
  </si>
  <si>
    <t>Към 31.12.2019 година</t>
  </si>
  <si>
    <t>За текущата година - 2020г.</t>
  </si>
  <si>
    <t xml:space="preserve">ЗА ТРЕТО ТРИМЕСЕЧИЕ НА 2020 година  </t>
  </si>
  <si>
    <t>Към 30.09.2020 година</t>
  </si>
  <si>
    <t>1.3 Машини, производствено оборудване и апаратура</t>
  </si>
  <si>
    <t>3. Отсрочени данъци</t>
  </si>
  <si>
    <t xml:space="preserve">                /Скай Инвест ООД/</t>
  </si>
  <si>
    <t>4. Финансови приходи/разходи</t>
  </si>
  <si>
    <t>Съоръжения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</si>
</sst>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\-_);_(@_)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33" borderId="18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>
      <alignment horizontal="right"/>
    </xf>
    <xf numFmtId="177" fontId="4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8" fillId="35" borderId="18" xfId="57" applyFont="1" applyFill="1" applyBorder="1" applyAlignment="1" applyProtection="1">
      <alignment horizontal="left" vertical="top" wrapText="1"/>
      <protection/>
    </xf>
    <xf numFmtId="0" fontId="0" fillId="33" borderId="26" xfId="0" applyFill="1" applyBorder="1" applyAlignment="1">
      <alignment horizontal="center"/>
    </xf>
    <xf numFmtId="0" fontId="0" fillId="0" borderId="18" xfId="0" applyBorder="1" applyAlignment="1">
      <alignment wrapText="1"/>
    </xf>
    <xf numFmtId="0" fontId="2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Border="1" applyAlignment="1">
      <alignment/>
    </xf>
    <xf numFmtId="177" fontId="0" fillId="0" borderId="26" xfId="0" applyNumberForma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34" borderId="30" xfId="0" applyFill="1" applyBorder="1" applyAlignment="1">
      <alignment/>
    </xf>
    <xf numFmtId="0" fontId="0" fillId="0" borderId="18" xfId="0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8" xfId="0" applyFont="1" applyFill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ill="1" applyBorder="1" applyAlignment="1">
      <alignment/>
    </xf>
    <xf numFmtId="177" fontId="0" fillId="0" borderId="26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77" fontId="0" fillId="0" borderId="2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7" fontId="2" fillId="0" borderId="2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7" fontId="0" fillId="0" borderId="28" xfId="0" applyNumberFormat="1" applyFill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37" xfId="0" applyNumberFormat="1" applyFont="1" applyBorder="1" applyAlignment="1">
      <alignment horizontal="right"/>
    </xf>
    <xf numFmtId="177" fontId="2" fillId="0" borderId="37" xfId="0" applyNumberFormat="1" applyFont="1" applyBorder="1" applyAlignment="1">
      <alignment/>
    </xf>
    <xf numFmtId="0" fontId="2" fillId="0" borderId="41" xfId="0" applyFont="1" applyBorder="1" applyAlignment="1">
      <alignment/>
    </xf>
    <xf numFmtId="177" fontId="2" fillId="0" borderId="42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7"/>
  <sheetViews>
    <sheetView zoomScalePageLayoutView="0" workbookViewId="0" topLeftCell="A39">
      <selection activeCell="C71" sqref="C71:E7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9.8515625" style="0" customWidth="1"/>
    <col min="4" max="4" width="19.7109375" style="0" customWidth="1"/>
    <col min="5" max="5" width="10.8515625" style="0" customWidth="1"/>
  </cols>
  <sheetData>
    <row r="1" spans="2:4" s="9" customFormat="1" ht="15.75" customHeight="1">
      <c r="B1" s="152" t="s">
        <v>157</v>
      </c>
      <c r="C1" s="152"/>
      <c r="D1" s="152"/>
    </row>
    <row r="3" spans="2:4" s="9" customFormat="1" ht="12.75">
      <c r="B3" s="151" t="s">
        <v>100</v>
      </c>
      <c r="C3" s="151"/>
      <c r="D3" s="151"/>
    </row>
    <row r="4" spans="2:4" s="9" customFormat="1" ht="12.75" customHeight="1">
      <c r="B4" s="150" t="s">
        <v>159</v>
      </c>
      <c r="C4" s="150"/>
      <c r="D4" s="150"/>
    </row>
    <row r="5" ht="13.5" thickBot="1">
      <c r="D5" s="1" t="s">
        <v>4</v>
      </c>
    </row>
    <row r="6" spans="2:4" ht="12.75">
      <c r="B6" s="10" t="s">
        <v>0</v>
      </c>
      <c r="C6" s="11" t="s">
        <v>1</v>
      </c>
      <c r="D6" s="11" t="s">
        <v>3</v>
      </c>
    </row>
    <row r="7" spans="2:4" ht="12.75">
      <c r="B7" s="12"/>
      <c r="C7" s="13">
        <v>2020</v>
      </c>
      <c r="D7" s="13">
        <v>2019</v>
      </c>
    </row>
    <row r="8" spans="2:4" ht="12.75">
      <c r="B8" s="12"/>
      <c r="C8" s="13" t="s">
        <v>2</v>
      </c>
      <c r="D8" s="13" t="s">
        <v>2</v>
      </c>
    </row>
    <row r="9" spans="2:4" ht="12.75">
      <c r="B9" s="26" t="s">
        <v>7</v>
      </c>
      <c r="C9" s="21"/>
      <c r="D9" s="59"/>
    </row>
    <row r="10" spans="2:4" ht="12.75">
      <c r="B10" s="27" t="s">
        <v>164</v>
      </c>
      <c r="C10" s="2"/>
      <c r="D10" s="56"/>
    </row>
    <row r="11" spans="2:4" ht="12.75">
      <c r="B11" s="27" t="s">
        <v>163</v>
      </c>
      <c r="C11" s="2"/>
      <c r="D11" s="56"/>
    </row>
    <row r="12" spans="2:4" ht="12.75">
      <c r="B12" s="57" t="s">
        <v>35</v>
      </c>
      <c r="C12" s="2">
        <v>68</v>
      </c>
      <c r="D12" s="56">
        <v>68</v>
      </c>
    </row>
    <row r="13" spans="2:4" ht="12.75">
      <c r="B13" s="57" t="s">
        <v>36</v>
      </c>
      <c r="C13" s="2">
        <v>74</v>
      </c>
      <c r="D13" s="56">
        <v>83</v>
      </c>
    </row>
    <row r="14" spans="2:4" ht="12.75" hidden="1">
      <c r="B14" s="57" t="s">
        <v>71</v>
      </c>
      <c r="C14" s="2"/>
      <c r="D14" s="56"/>
    </row>
    <row r="15" spans="2:4" ht="25.5">
      <c r="B15" s="60" t="s">
        <v>192</v>
      </c>
      <c r="C15" s="2"/>
      <c r="D15" s="56"/>
    </row>
    <row r="16" spans="2:4" ht="12.75">
      <c r="B16" s="57" t="s">
        <v>94</v>
      </c>
      <c r="C16" s="2"/>
      <c r="D16" s="56"/>
    </row>
    <row r="17" spans="2:4" ht="12.75">
      <c r="B17" s="57" t="s">
        <v>97</v>
      </c>
      <c r="C17" s="2">
        <v>5</v>
      </c>
      <c r="D17" s="56">
        <v>8</v>
      </c>
    </row>
    <row r="18" spans="2:4" ht="12.75">
      <c r="B18" s="57" t="s">
        <v>96</v>
      </c>
      <c r="C18" s="2">
        <v>6</v>
      </c>
      <c r="D18" s="56">
        <v>7</v>
      </c>
    </row>
    <row r="19" spans="2:4" ht="27" customHeight="1">
      <c r="B19" s="58" t="s">
        <v>95</v>
      </c>
      <c r="C19" s="2">
        <v>91</v>
      </c>
      <c r="D19" s="56">
        <v>91</v>
      </c>
    </row>
    <row r="20" spans="2:4" ht="12.75">
      <c r="B20" s="58" t="s">
        <v>160</v>
      </c>
      <c r="C20" s="2">
        <v>9</v>
      </c>
      <c r="D20" s="56">
        <v>11</v>
      </c>
    </row>
    <row r="21" spans="2:4" ht="12.75">
      <c r="B21" s="27" t="s">
        <v>165</v>
      </c>
      <c r="C21" s="2">
        <v>1</v>
      </c>
      <c r="D21" s="56">
        <v>1</v>
      </c>
    </row>
    <row r="22" spans="2:4" ht="12.75">
      <c r="B22" s="146" t="s">
        <v>193</v>
      </c>
      <c r="C22" s="2">
        <v>1</v>
      </c>
      <c r="D22" s="56">
        <v>1</v>
      </c>
    </row>
    <row r="23" spans="2:4" ht="12.75">
      <c r="B23" s="27" t="s">
        <v>6</v>
      </c>
      <c r="C23" s="8">
        <f>SUM(C11:C22)</f>
        <v>255</v>
      </c>
      <c r="D23" s="61">
        <f>SUM(D11:D22)</f>
        <v>270</v>
      </c>
    </row>
    <row r="24" spans="2:4" ht="12.75">
      <c r="B24" s="27" t="s">
        <v>166</v>
      </c>
      <c r="C24" s="2"/>
      <c r="D24" s="56"/>
    </row>
    <row r="25" spans="2:4" ht="12.75">
      <c r="B25" s="62" t="s">
        <v>137</v>
      </c>
      <c r="C25" s="2"/>
      <c r="D25" s="56"/>
    </row>
    <row r="26" spans="2:4" ht="12.75">
      <c r="B26" s="57" t="s">
        <v>37</v>
      </c>
      <c r="C26" s="2">
        <v>22</v>
      </c>
      <c r="D26" s="56">
        <v>22</v>
      </c>
    </row>
    <row r="27" spans="2:4" ht="12.75">
      <c r="B27" s="57" t="s">
        <v>38</v>
      </c>
      <c r="C27" s="2">
        <v>41</v>
      </c>
      <c r="D27" s="56">
        <v>36</v>
      </c>
    </row>
    <row r="28" spans="2:4" ht="12.75">
      <c r="B28" s="57" t="s">
        <v>73</v>
      </c>
      <c r="C28" s="2">
        <v>12</v>
      </c>
      <c r="D28" s="56">
        <v>12</v>
      </c>
    </row>
    <row r="29" spans="2:4" ht="12.75" hidden="1">
      <c r="B29" s="62" t="s">
        <v>8</v>
      </c>
      <c r="C29" s="2"/>
      <c r="D29" s="56"/>
    </row>
    <row r="30" spans="2:4" s="39" customFormat="1" ht="12.75">
      <c r="B30" s="63" t="s">
        <v>74</v>
      </c>
      <c r="C30" s="6"/>
      <c r="D30" s="64"/>
    </row>
    <row r="31" spans="2:4" ht="12.75">
      <c r="B31" s="57" t="s">
        <v>60</v>
      </c>
      <c r="C31" s="2">
        <v>55</v>
      </c>
      <c r="D31" s="56">
        <v>46</v>
      </c>
    </row>
    <row r="32" spans="2:4" ht="12.75">
      <c r="B32" s="57" t="s">
        <v>75</v>
      </c>
      <c r="C32" s="2">
        <v>24</v>
      </c>
      <c r="D32" s="56">
        <v>22</v>
      </c>
    </row>
    <row r="33" spans="2:4" ht="12.75">
      <c r="B33" s="62" t="s">
        <v>138</v>
      </c>
      <c r="C33" s="2">
        <v>687</v>
      </c>
      <c r="D33" s="56">
        <v>681</v>
      </c>
    </row>
    <row r="34" spans="2:4" ht="12.75" hidden="1">
      <c r="B34" s="29" t="s">
        <v>39</v>
      </c>
      <c r="C34" s="5"/>
      <c r="D34" s="65"/>
    </row>
    <row r="35" spans="2:4" ht="12.75" hidden="1">
      <c r="B35" s="29" t="s">
        <v>40</v>
      </c>
      <c r="C35" s="5"/>
      <c r="D35" s="65"/>
    </row>
    <row r="36" spans="2:4" ht="12.75">
      <c r="B36" s="27" t="s">
        <v>9</v>
      </c>
      <c r="C36" s="8">
        <f>SUM(C25:C35)</f>
        <v>841</v>
      </c>
      <c r="D36" s="61">
        <f>SUM(D25:D35)</f>
        <v>819</v>
      </c>
    </row>
    <row r="37" spans="2:4" ht="12.75">
      <c r="B37" s="28" t="s">
        <v>85</v>
      </c>
      <c r="C37" s="14"/>
      <c r="D37" s="66">
        <v>1</v>
      </c>
    </row>
    <row r="38" spans="2:4" ht="13.5" thickBot="1">
      <c r="B38" s="31" t="s">
        <v>86</v>
      </c>
      <c r="C38" s="32">
        <f>C23+C36+C37</f>
        <v>1096</v>
      </c>
      <c r="D38" s="67">
        <f>D23+D36+D37</f>
        <v>1090</v>
      </c>
    </row>
    <row r="39" s="3" customFormat="1" ht="12.75"/>
    <row r="40" spans="2:4" s="3" customFormat="1" ht="12.75">
      <c r="B40" s="19"/>
      <c r="C40" s="19"/>
      <c r="D40" s="19"/>
    </row>
    <row r="41" s="3" customFormat="1" ht="13.5" thickBot="1"/>
    <row r="42" spans="2:4" ht="12.75">
      <c r="B42" s="33" t="s">
        <v>14</v>
      </c>
      <c r="C42" s="34"/>
      <c r="D42" s="72"/>
    </row>
    <row r="43" spans="2:4" ht="12.75">
      <c r="B43" s="73" t="s">
        <v>141</v>
      </c>
      <c r="C43" s="45">
        <v>65</v>
      </c>
      <c r="D43" s="68">
        <v>65</v>
      </c>
    </row>
    <row r="44" spans="2:4" ht="12.75">
      <c r="B44" s="73" t="s">
        <v>142</v>
      </c>
      <c r="C44" s="45">
        <v>1013</v>
      </c>
      <c r="D44" s="68">
        <v>994</v>
      </c>
    </row>
    <row r="45" spans="2:4" ht="12.75" hidden="1">
      <c r="B45" s="73" t="s">
        <v>41</v>
      </c>
      <c r="C45" s="46"/>
      <c r="D45" s="69"/>
    </row>
    <row r="46" spans="2:4" ht="12.75">
      <c r="B46" s="73" t="s">
        <v>143</v>
      </c>
      <c r="C46" s="46"/>
      <c r="D46" s="69"/>
    </row>
    <row r="47" spans="2:7" ht="12.75">
      <c r="B47" s="73" t="s">
        <v>144</v>
      </c>
      <c r="C47" s="45">
        <v>8</v>
      </c>
      <c r="D47" s="68">
        <v>19</v>
      </c>
      <c r="G47" s="22"/>
    </row>
    <row r="48" spans="2:4" ht="12.75">
      <c r="B48" s="27" t="s">
        <v>99</v>
      </c>
      <c r="C48" s="44">
        <f>SUM(C43:C47)</f>
        <v>1086</v>
      </c>
      <c r="D48" s="74">
        <f>SUM(D43:D47)</f>
        <v>1078</v>
      </c>
    </row>
    <row r="49" spans="2:4" ht="12.75">
      <c r="B49" s="35" t="s">
        <v>10</v>
      </c>
      <c r="C49" s="15"/>
      <c r="D49" s="75"/>
    </row>
    <row r="50" spans="2:4" ht="12.75" hidden="1">
      <c r="B50" s="28" t="s">
        <v>42</v>
      </c>
      <c r="C50" s="4"/>
      <c r="D50" s="76"/>
    </row>
    <row r="51" spans="2:4" ht="12.75" hidden="1">
      <c r="B51" s="30" t="s">
        <v>61</v>
      </c>
      <c r="C51" s="5"/>
      <c r="D51" s="65"/>
    </row>
    <row r="52" spans="2:4" ht="12.75" hidden="1">
      <c r="B52" s="30" t="s">
        <v>62</v>
      </c>
      <c r="C52" s="5"/>
      <c r="D52" s="65"/>
    </row>
    <row r="53" spans="2:4" ht="12.75" hidden="1">
      <c r="B53" s="27" t="s">
        <v>11</v>
      </c>
      <c r="C53" s="8">
        <f>SUM(C51:C52)</f>
        <v>0</v>
      </c>
      <c r="D53" s="61">
        <f>SUM(D51:D52)</f>
        <v>0</v>
      </c>
    </row>
    <row r="54" spans="2:4" ht="12.75">
      <c r="B54" s="28" t="s">
        <v>145</v>
      </c>
      <c r="C54" s="4"/>
      <c r="D54" s="76"/>
    </row>
    <row r="55" spans="2:4" ht="12.75" hidden="1">
      <c r="B55" s="30" t="s">
        <v>61</v>
      </c>
      <c r="C55" s="5">
        <v>0</v>
      </c>
      <c r="D55" s="65">
        <v>0</v>
      </c>
    </row>
    <row r="56" spans="2:4" ht="12.75">
      <c r="B56" s="77" t="s">
        <v>151</v>
      </c>
      <c r="C56" s="2"/>
      <c r="D56" s="56"/>
    </row>
    <row r="57" spans="2:4" ht="12.75">
      <c r="B57" s="77" t="s">
        <v>156</v>
      </c>
      <c r="C57" s="2"/>
      <c r="D57" s="56"/>
    </row>
    <row r="58" spans="2:4" ht="12.75">
      <c r="B58" s="77" t="s">
        <v>155</v>
      </c>
      <c r="C58" s="2">
        <v>1</v>
      </c>
      <c r="D58" s="56">
        <v>1</v>
      </c>
    </row>
    <row r="59" spans="2:4" ht="12.75">
      <c r="B59" s="57" t="s">
        <v>152</v>
      </c>
      <c r="C59" s="2">
        <v>3</v>
      </c>
      <c r="D59" s="56">
        <v>7</v>
      </c>
    </row>
    <row r="60" spans="2:4" ht="12.75">
      <c r="B60" s="57" t="s">
        <v>153</v>
      </c>
      <c r="C60" s="2">
        <v>3</v>
      </c>
      <c r="D60" s="56">
        <v>3</v>
      </c>
    </row>
    <row r="61" spans="2:7" ht="12.75">
      <c r="B61" s="57" t="s">
        <v>154</v>
      </c>
      <c r="C61" s="2">
        <v>3</v>
      </c>
      <c r="D61" s="56">
        <v>1</v>
      </c>
      <c r="G61" s="23"/>
    </row>
    <row r="62" spans="2:4" ht="12.75">
      <c r="B62" s="27" t="s">
        <v>12</v>
      </c>
      <c r="C62" s="8">
        <f>SUM(C57:C61,C55)</f>
        <v>10</v>
      </c>
      <c r="D62" s="61">
        <f>SUM(D57:D61,D55)</f>
        <v>12</v>
      </c>
    </row>
    <row r="63" spans="2:4" ht="12.75">
      <c r="B63" s="27" t="s">
        <v>13</v>
      </c>
      <c r="C63" s="8">
        <f>C53+C62</f>
        <v>10</v>
      </c>
      <c r="D63" s="61">
        <f>D53+D62</f>
        <v>12</v>
      </c>
    </row>
    <row r="64" spans="2:4" ht="13.5" thickBot="1">
      <c r="B64" s="31" t="s">
        <v>15</v>
      </c>
      <c r="C64" s="32">
        <f>SUM(C63,C48)</f>
        <v>1096</v>
      </c>
      <c r="D64" s="67">
        <f>SUM(D63,D48)</f>
        <v>1090</v>
      </c>
    </row>
    <row r="65" spans="2:4" ht="12.75">
      <c r="B65" s="19"/>
      <c r="C65" s="19"/>
      <c r="D65" s="19"/>
    </row>
    <row r="66" spans="2:4" ht="12.75" customHeight="1">
      <c r="B66" s="153" t="s">
        <v>92</v>
      </c>
      <c r="C66" s="153"/>
      <c r="D66" s="153"/>
    </row>
    <row r="67" spans="2:4" ht="12.75" customHeight="1">
      <c r="B67" s="71"/>
      <c r="C67" s="71"/>
      <c r="D67" s="71"/>
    </row>
    <row r="68" ht="12" customHeight="1"/>
    <row r="69" spans="2:3" ht="12.75">
      <c r="B69" s="20" t="s">
        <v>171</v>
      </c>
      <c r="C69" t="s">
        <v>98</v>
      </c>
    </row>
    <row r="70" ht="12.75">
      <c r="C70" t="s">
        <v>194</v>
      </c>
    </row>
    <row r="71" spans="3:5" ht="12.75">
      <c r="C71" s="149" t="s">
        <v>161</v>
      </c>
      <c r="D71" s="149"/>
      <c r="E71" s="149"/>
    </row>
    <row r="72" spans="3:5" ht="15">
      <c r="C72" s="70"/>
      <c r="D72" s="70"/>
      <c r="E72" s="70"/>
    </row>
    <row r="74" ht="12.75">
      <c r="C74" t="s">
        <v>93</v>
      </c>
    </row>
    <row r="75" ht="12.75">
      <c r="C75" t="s">
        <v>84</v>
      </c>
    </row>
    <row r="76" ht="12" customHeight="1">
      <c r="B76" s="20"/>
    </row>
    <row r="77" ht="12.75">
      <c r="B77" s="53"/>
    </row>
  </sheetData>
  <sheetProtection/>
  <mergeCells count="5">
    <mergeCell ref="C71:E71"/>
    <mergeCell ref="B4:D4"/>
    <mergeCell ref="B3:D3"/>
    <mergeCell ref="B1:D1"/>
    <mergeCell ref="B66:D66"/>
  </mergeCells>
  <printOptions/>
  <pageMargins left="1.141732283464567" right="0.5511811023622047" top="0.2362204724409449" bottom="0.17" header="0.15748031496062992" footer="0.36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1.57421875" style="0" customWidth="1"/>
    <col min="4" max="4" width="22.421875" style="0" customWidth="1"/>
    <col min="5" max="5" width="12.8515625" style="0" customWidth="1"/>
  </cols>
  <sheetData>
    <row r="1" spans="2:4" ht="15.75" customHeight="1">
      <c r="B1" s="151" t="s">
        <v>158</v>
      </c>
      <c r="C1" s="151"/>
      <c r="D1" s="151"/>
    </row>
    <row r="3" spans="2:4" ht="12.75">
      <c r="B3" s="152" t="s">
        <v>72</v>
      </c>
      <c r="C3" s="152"/>
      <c r="D3" s="152"/>
    </row>
    <row r="4" spans="2:4" ht="12.75" customHeight="1">
      <c r="B4" s="150" t="s">
        <v>159</v>
      </c>
      <c r="C4" s="150"/>
      <c r="D4" s="150"/>
    </row>
    <row r="5" ht="13.5" thickBot="1">
      <c r="D5" s="1" t="s">
        <v>4</v>
      </c>
    </row>
    <row r="6" spans="2:4" ht="12.75">
      <c r="B6" s="154" t="s">
        <v>89</v>
      </c>
      <c r="C6" s="79" t="s">
        <v>1</v>
      </c>
      <c r="D6" s="80" t="s">
        <v>3</v>
      </c>
    </row>
    <row r="7" spans="2:4" ht="12.75">
      <c r="B7" s="155"/>
      <c r="C7" s="81">
        <v>2020</v>
      </c>
      <c r="D7" s="82">
        <v>2019</v>
      </c>
    </row>
    <row r="8" spans="2:4" ht="12.75">
      <c r="B8" s="156"/>
      <c r="C8" s="81" t="s">
        <v>2</v>
      </c>
      <c r="D8" s="82" t="s">
        <v>2</v>
      </c>
    </row>
    <row r="9" spans="2:4" ht="16.5" customHeight="1">
      <c r="B9" s="83" t="s">
        <v>112</v>
      </c>
      <c r="C9" s="84">
        <f>C10+C12+C13+C14</f>
        <v>139</v>
      </c>
      <c r="D9" s="85">
        <f>D10+D12+D13+D14</f>
        <v>155</v>
      </c>
    </row>
    <row r="10" spans="2:4" ht="15" customHeight="1">
      <c r="B10" s="86" t="s">
        <v>43</v>
      </c>
      <c r="C10" s="87"/>
      <c r="D10" s="88"/>
    </row>
    <row r="11" spans="2:4" ht="15" customHeight="1" hidden="1">
      <c r="B11" s="86" t="s">
        <v>63</v>
      </c>
      <c r="C11" s="87"/>
      <c r="D11" s="88"/>
    </row>
    <row r="12" spans="2:4" ht="15.75" customHeight="1">
      <c r="B12" s="86" t="s">
        <v>101</v>
      </c>
      <c r="C12" s="87">
        <v>134</v>
      </c>
      <c r="D12" s="88">
        <v>135</v>
      </c>
    </row>
    <row r="13" spans="2:4" ht="15.75" customHeight="1">
      <c r="B13" s="86" t="s">
        <v>102</v>
      </c>
      <c r="C13" s="87"/>
      <c r="D13" s="88"/>
    </row>
    <row r="14" spans="2:4" ht="16.5" customHeight="1">
      <c r="B14" s="89" t="s">
        <v>105</v>
      </c>
      <c r="C14" s="90">
        <v>5</v>
      </c>
      <c r="D14" s="91">
        <v>20</v>
      </c>
    </row>
    <row r="15" spans="2:4" ht="16.5" customHeight="1">
      <c r="B15" s="92" t="s">
        <v>103</v>
      </c>
      <c r="C15" s="90"/>
      <c r="D15" s="91"/>
    </row>
    <row r="16" spans="2:4" ht="16.5" customHeight="1">
      <c r="B16" s="78" t="s">
        <v>64</v>
      </c>
      <c r="C16" s="93">
        <f>SUM(C17:C23)</f>
        <v>131</v>
      </c>
      <c r="D16" s="94">
        <f>SUM(D17:D23)</f>
        <v>149</v>
      </c>
    </row>
    <row r="17" spans="2:4" ht="15" customHeight="1">
      <c r="B17" s="86" t="s">
        <v>104</v>
      </c>
      <c r="C17" s="87">
        <v>6</v>
      </c>
      <c r="D17" s="88">
        <v>6</v>
      </c>
    </row>
    <row r="18" spans="2:4" ht="16.5" customHeight="1">
      <c r="B18" s="86" t="s">
        <v>106</v>
      </c>
      <c r="C18" s="87">
        <v>64</v>
      </c>
      <c r="D18" s="88">
        <v>65</v>
      </c>
    </row>
    <row r="19" spans="2:4" ht="16.5" customHeight="1">
      <c r="B19" s="86" t="s">
        <v>107</v>
      </c>
      <c r="C19" s="87">
        <v>15</v>
      </c>
      <c r="D19" s="88">
        <v>20</v>
      </c>
    </row>
    <row r="20" spans="2:4" ht="16.5" customHeight="1">
      <c r="B20" s="86" t="s">
        <v>108</v>
      </c>
      <c r="C20" s="87">
        <v>46</v>
      </c>
      <c r="D20" s="88">
        <v>47</v>
      </c>
    </row>
    <row r="21" spans="2:4" ht="15.75" customHeight="1">
      <c r="B21" s="86" t="s">
        <v>109</v>
      </c>
      <c r="C21" s="87"/>
      <c r="D21" s="88"/>
    </row>
    <row r="22" spans="2:4" ht="14.25" customHeight="1">
      <c r="B22" s="86" t="s">
        <v>110</v>
      </c>
      <c r="C22" s="87"/>
      <c r="D22" s="88">
        <v>11</v>
      </c>
    </row>
    <row r="23" spans="2:4" ht="15.75" customHeight="1" hidden="1">
      <c r="B23" s="95" t="s">
        <v>69</v>
      </c>
      <c r="C23" s="87"/>
      <c r="D23" s="88"/>
    </row>
    <row r="24" spans="2:4" ht="15" customHeight="1">
      <c r="B24" s="83" t="s">
        <v>111</v>
      </c>
      <c r="C24" s="84">
        <f>C9-C16</f>
        <v>8</v>
      </c>
      <c r="D24" s="96">
        <f>D9-D16</f>
        <v>6</v>
      </c>
    </row>
    <row r="25" spans="2:4" ht="17.25" customHeight="1">
      <c r="B25" s="86" t="s">
        <v>195</v>
      </c>
      <c r="C25" s="87"/>
      <c r="D25" s="88">
        <v>-1</v>
      </c>
    </row>
    <row r="26" spans="2:4" ht="18" customHeight="1">
      <c r="B26" s="83" t="s">
        <v>113</v>
      </c>
      <c r="C26" s="84">
        <f>C24+C25</f>
        <v>8</v>
      </c>
      <c r="D26" s="85">
        <f>D24+D25</f>
        <v>5</v>
      </c>
    </row>
    <row r="27" spans="2:4" ht="17.25" customHeight="1">
      <c r="B27" s="86" t="s">
        <v>114</v>
      </c>
      <c r="C27" s="87"/>
      <c r="D27" s="88"/>
    </row>
    <row r="28" spans="2:4" ht="17.25" customHeight="1">
      <c r="B28" s="86" t="s">
        <v>115</v>
      </c>
      <c r="C28" s="97"/>
      <c r="D28" s="88"/>
    </row>
    <row r="29" spans="2:4" ht="15" customHeight="1">
      <c r="B29" s="83" t="s">
        <v>116</v>
      </c>
      <c r="C29" s="84">
        <f>C26-C27-C28</f>
        <v>8</v>
      </c>
      <c r="D29" s="96">
        <f>D26-D27-D28</f>
        <v>5</v>
      </c>
    </row>
    <row r="30" spans="2:4" ht="19.5" customHeight="1" hidden="1">
      <c r="B30" s="86" t="s">
        <v>44</v>
      </c>
      <c r="C30" s="87"/>
      <c r="D30" s="88"/>
    </row>
    <row r="31" spans="2:4" ht="18.75" customHeight="1" hidden="1">
      <c r="B31" s="86" t="s">
        <v>70</v>
      </c>
      <c r="C31" s="87"/>
      <c r="D31" s="88"/>
    </row>
    <row r="32" spans="2:4" ht="18.75" customHeight="1">
      <c r="B32" s="83" t="s">
        <v>117</v>
      </c>
      <c r="C32" s="84">
        <f>C29+C30-C31</f>
        <v>8</v>
      </c>
      <c r="D32" s="96">
        <f>D29-D30-D31</f>
        <v>5</v>
      </c>
    </row>
    <row r="33" spans="2:4" ht="16.5" customHeight="1">
      <c r="B33" s="83" t="s">
        <v>118</v>
      </c>
      <c r="C33" s="84">
        <v>0</v>
      </c>
      <c r="D33" s="85">
        <v>0</v>
      </c>
    </row>
    <row r="34" spans="2:4" ht="17.25" customHeight="1" thickBot="1">
      <c r="B34" s="98" t="s">
        <v>119</v>
      </c>
      <c r="C34" s="99">
        <v>8</v>
      </c>
      <c r="D34" s="100">
        <v>5</v>
      </c>
    </row>
    <row r="35" ht="15" customHeight="1"/>
    <row r="36" spans="2:4" ht="12.75" customHeight="1">
      <c r="B36" s="153" t="s">
        <v>81</v>
      </c>
      <c r="C36" s="153"/>
      <c r="D36" s="153"/>
    </row>
    <row r="37" spans="2:4" ht="12.75" customHeight="1">
      <c r="B37" s="36"/>
      <c r="C37" s="36"/>
      <c r="D37" s="36"/>
    </row>
    <row r="38" spans="2:4" ht="12.75" customHeight="1">
      <c r="B38" s="36"/>
      <c r="C38" s="36"/>
      <c r="D38" s="36"/>
    </row>
    <row r="40" spans="2:3" ht="12.75">
      <c r="B40" s="20" t="s">
        <v>171</v>
      </c>
      <c r="C40" t="s">
        <v>148</v>
      </c>
    </row>
    <row r="41" ht="12.75">
      <c r="C41" t="s">
        <v>167</v>
      </c>
    </row>
    <row r="42" spans="3:5" ht="15">
      <c r="C42" s="148" t="s">
        <v>161</v>
      </c>
      <c r="D42" s="37"/>
      <c r="E42" s="37"/>
    </row>
    <row r="43" spans="3:5" ht="15">
      <c r="C43" s="70"/>
      <c r="D43" s="70"/>
      <c r="E43" s="70"/>
    </row>
    <row r="45" ht="12.75">
      <c r="C45" t="s">
        <v>121</v>
      </c>
    </row>
    <row r="46" ht="12.75">
      <c r="C46" t="s">
        <v>120</v>
      </c>
    </row>
    <row r="47" ht="12.75">
      <c r="B47" s="20"/>
    </row>
    <row r="48" ht="13.5" customHeight="1">
      <c r="B48" s="20"/>
    </row>
    <row r="49" ht="12.75">
      <c r="B49" s="53"/>
    </row>
  </sheetData>
  <sheetProtection/>
  <mergeCells count="5">
    <mergeCell ref="B36:D36"/>
    <mergeCell ref="B1:D1"/>
    <mergeCell ref="B3:D3"/>
    <mergeCell ref="B4:D4"/>
    <mergeCell ref="B6:B8"/>
  </mergeCells>
  <printOptions/>
  <pageMargins left="0.71" right="0.3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0.57421875" style="0" customWidth="1"/>
    <col min="4" max="4" width="11.8515625" style="0" customWidth="1"/>
    <col min="5" max="5" width="12.8515625" style="0" customWidth="1"/>
    <col min="6" max="6" width="15.8515625" style="0" customWidth="1"/>
    <col min="7" max="7" width="12.00390625" style="0" customWidth="1"/>
    <col min="8" max="8" width="10.8515625" style="0" customWidth="1"/>
    <col min="9" max="9" width="10.57421875" style="0" customWidth="1"/>
  </cols>
  <sheetData>
    <row r="2" spans="1:9" ht="14.25" customHeight="1">
      <c r="A2" s="157" t="s">
        <v>157</v>
      </c>
      <c r="B2" s="157"/>
      <c r="C2" s="157"/>
      <c r="D2" s="157"/>
      <c r="E2" s="157"/>
      <c r="F2" s="157"/>
      <c r="G2" s="157"/>
      <c r="H2" s="157"/>
      <c r="I2" s="157"/>
    </row>
    <row r="3" spans="2:9" ht="14.25" customHeight="1">
      <c r="B3" s="152" t="s">
        <v>91</v>
      </c>
      <c r="C3" s="152"/>
      <c r="D3" s="152"/>
      <c r="E3" s="152"/>
      <c r="F3" s="152"/>
      <c r="G3" s="152"/>
      <c r="H3" s="152"/>
      <c r="I3" s="152"/>
    </row>
    <row r="4" spans="2:9" s="9" customFormat="1" ht="13.5" customHeight="1">
      <c r="B4" s="152" t="s">
        <v>168</v>
      </c>
      <c r="C4" s="152"/>
      <c r="D4" s="152"/>
      <c r="E4" s="152"/>
      <c r="F4" s="152"/>
      <c r="G4" s="152"/>
      <c r="H4" s="152"/>
      <c r="I4" s="152"/>
    </row>
    <row r="5" s="9" customFormat="1" ht="12.75"/>
    <row r="6" ht="13.5" thickBot="1">
      <c r="I6" s="1" t="s">
        <v>4</v>
      </c>
    </row>
    <row r="7" spans="2:9" ht="12.75">
      <c r="B7" s="102" t="s">
        <v>16</v>
      </c>
      <c r="C7" s="103" t="s">
        <v>17</v>
      </c>
      <c r="D7" s="103" t="s">
        <v>19</v>
      </c>
      <c r="E7" s="103" t="s">
        <v>21</v>
      </c>
      <c r="F7" s="103" t="s">
        <v>23</v>
      </c>
      <c r="G7" s="103" t="s">
        <v>25</v>
      </c>
      <c r="H7" s="103" t="s">
        <v>34</v>
      </c>
      <c r="I7" s="104" t="s">
        <v>26</v>
      </c>
    </row>
    <row r="8" spans="2:9" ht="12.75">
      <c r="B8" s="105"/>
      <c r="C8" s="16" t="s">
        <v>18</v>
      </c>
      <c r="D8" s="16" t="s">
        <v>20</v>
      </c>
      <c r="E8" s="16" t="s">
        <v>22</v>
      </c>
      <c r="F8" s="16" t="s">
        <v>24</v>
      </c>
      <c r="G8" s="16" t="s">
        <v>24</v>
      </c>
      <c r="H8" s="16" t="s">
        <v>27</v>
      </c>
      <c r="I8" s="106"/>
    </row>
    <row r="9" spans="2:9" ht="18" customHeight="1">
      <c r="B9" s="63" t="s">
        <v>170</v>
      </c>
      <c r="C9" s="8">
        <v>65</v>
      </c>
      <c r="D9" s="8"/>
      <c r="E9" s="8"/>
      <c r="F9" s="8">
        <v>50</v>
      </c>
      <c r="G9" s="8">
        <v>944</v>
      </c>
      <c r="H9" s="24">
        <v>19</v>
      </c>
      <c r="I9" s="61">
        <f>C9+D9+E9+F9+G9+H9</f>
        <v>1078</v>
      </c>
    </row>
    <row r="10" spans="2:9" ht="15.75" customHeight="1">
      <c r="B10" s="57" t="s">
        <v>122</v>
      </c>
      <c r="C10" s="2"/>
      <c r="D10" s="2"/>
      <c r="E10" s="2"/>
      <c r="F10" s="2"/>
      <c r="G10" s="2">
        <v>19</v>
      </c>
      <c r="H10" s="52">
        <v>-19</v>
      </c>
      <c r="I10" s="107">
        <f>C11+D11+E11+F11+G11+H10</f>
        <v>0</v>
      </c>
    </row>
    <row r="11" spans="2:9" ht="15" customHeight="1">
      <c r="B11" s="57" t="s">
        <v>65</v>
      </c>
      <c r="C11" s="2"/>
      <c r="D11" s="2"/>
      <c r="E11" s="2"/>
      <c r="F11" s="2"/>
      <c r="G11" s="2">
        <v>19</v>
      </c>
      <c r="H11" s="52"/>
      <c r="I11" s="107">
        <f>C12+D12+E12+F12+G12+H11</f>
        <v>0</v>
      </c>
    </row>
    <row r="12" spans="2:9" ht="15.75" customHeight="1">
      <c r="B12" s="77" t="s">
        <v>123</v>
      </c>
      <c r="C12" s="2"/>
      <c r="D12" s="2"/>
      <c r="E12" s="2"/>
      <c r="F12" s="2"/>
      <c r="G12" s="2"/>
      <c r="H12" s="2">
        <v>8</v>
      </c>
      <c r="I12" s="56">
        <f>H12</f>
        <v>8</v>
      </c>
    </row>
    <row r="13" spans="2:9" ht="16.5" customHeight="1" thickBot="1">
      <c r="B13" s="31" t="s">
        <v>169</v>
      </c>
      <c r="C13" s="32">
        <f>C9+C10+C12</f>
        <v>65</v>
      </c>
      <c r="D13" s="32">
        <f>D9+D10+D12</f>
        <v>0</v>
      </c>
      <c r="E13" s="32">
        <f>E9+E10+E12</f>
        <v>0</v>
      </c>
      <c r="F13" s="32">
        <f>F9+F10+F12</f>
        <v>50</v>
      </c>
      <c r="G13" s="32">
        <v>944</v>
      </c>
      <c r="H13" s="32">
        <v>8</v>
      </c>
      <c r="I13" s="67">
        <f>SUM(I12,I10,I9)</f>
        <v>1086</v>
      </c>
    </row>
    <row r="15" spans="2:9" ht="15">
      <c r="B15" s="101" t="s">
        <v>81</v>
      </c>
      <c r="C15" s="37"/>
      <c r="D15" s="37"/>
      <c r="E15" s="38"/>
      <c r="F15" s="38"/>
      <c r="G15" s="38"/>
      <c r="H15" s="38"/>
      <c r="I15" s="38"/>
    </row>
    <row r="16" ht="12" customHeight="1"/>
    <row r="18" spans="2:7" ht="15" customHeight="1">
      <c r="B18" s="20" t="s">
        <v>171</v>
      </c>
      <c r="D18" t="s">
        <v>148</v>
      </c>
      <c r="G18" t="s">
        <v>124</v>
      </c>
    </row>
    <row r="19" spans="4:7" ht="12.75">
      <c r="D19" t="s">
        <v>167</v>
      </c>
      <c r="G19" t="s">
        <v>125</v>
      </c>
    </row>
    <row r="20" spans="3:6" ht="12.75">
      <c r="C20" s="149" t="s">
        <v>161</v>
      </c>
      <c r="D20" s="149"/>
      <c r="E20" s="149"/>
      <c r="F20" s="149"/>
    </row>
    <row r="21" ht="12.75" customHeight="1">
      <c r="B21" s="20"/>
    </row>
    <row r="22" ht="12.75">
      <c r="C22" s="53"/>
    </row>
  </sheetData>
  <sheetProtection/>
  <mergeCells count="4">
    <mergeCell ref="C20:F20"/>
    <mergeCell ref="B3:I3"/>
    <mergeCell ref="B4:I4"/>
    <mergeCell ref="A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31">
      <selection activeCell="C43" sqref="C43:C48"/>
    </sheetView>
  </sheetViews>
  <sheetFormatPr defaultColWidth="9.140625" defaultRowHeight="12.75"/>
  <cols>
    <col min="1" max="1" width="2.7109375" style="0" customWidth="1"/>
    <col min="2" max="2" width="52.00390625" style="0" customWidth="1"/>
    <col min="3" max="3" width="16.8515625" style="0" customWidth="1"/>
    <col min="4" max="4" width="16.28125" style="0" customWidth="1"/>
    <col min="5" max="5" width="16.7109375" style="0" customWidth="1"/>
  </cols>
  <sheetData>
    <row r="1" spans="2:4" ht="13.5" customHeight="1">
      <c r="B1" s="152" t="s">
        <v>129</v>
      </c>
      <c r="C1" s="152"/>
      <c r="D1" s="152"/>
    </row>
    <row r="2" spans="2:4" ht="14.25" customHeight="1">
      <c r="B2" s="151" t="s">
        <v>90</v>
      </c>
      <c r="C2" s="151"/>
      <c r="D2" s="151"/>
    </row>
    <row r="3" spans="2:9" ht="15" customHeight="1">
      <c r="B3" s="158" t="s">
        <v>172</v>
      </c>
      <c r="C3" s="158"/>
      <c r="D3" s="158"/>
      <c r="E3" s="158"/>
      <c r="F3" s="158"/>
      <c r="G3" s="158"/>
      <c r="H3" s="158"/>
      <c r="I3" s="158"/>
    </row>
    <row r="4" ht="13.5" thickBot="1">
      <c r="D4" s="1" t="s">
        <v>4</v>
      </c>
    </row>
    <row r="5" spans="2:4" ht="12.75">
      <c r="B5" s="102"/>
      <c r="C5" s="108" t="s">
        <v>1</v>
      </c>
      <c r="D5" s="109" t="s">
        <v>1</v>
      </c>
    </row>
    <row r="6" spans="2:4" ht="12.75">
      <c r="B6" s="110" t="s">
        <v>28</v>
      </c>
      <c r="C6" s="17">
        <v>2020</v>
      </c>
      <c r="D6" s="111">
        <v>2019</v>
      </c>
    </row>
    <row r="7" spans="2:4" ht="12.75">
      <c r="B7" s="105"/>
      <c r="C7" s="18" t="s">
        <v>2</v>
      </c>
      <c r="D7" s="112" t="s">
        <v>2</v>
      </c>
    </row>
    <row r="8" spans="2:4" ht="12.75">
      <c r="B8" s="113" t="s">
        <v>5</v>
      </c>
      <c r="C8" s="7">
        <v>1</v>
      </c>
      <c r="D8" s="114">
        <v>1</v>
      </c>
    </row>
    <row r="9" spans="2:4" ht="16.5" customHeight="1">
      <c r="B9" s="35" t="s">
        <v>126</v>
      </c>
      <c r="C9" s="15"/>
      <c r="D9" s="75"/>
    </row>
    <row r="10" spans="2:4" ht="16.5" customHeight="1">
      <c r="B10" s="115" t="s">
        <v>127</v>
      </c>
      <c r="C10" s="41">
        <v>155</v>
      </c>
      <c r="D10" s="116">
        <v>154</v>
      </c>
    </row>
    <row r="11" spans="2:4" ht="16.5" customHeight="1">
      <c r="B11" s="115" t="s">
        <v>128</v>
      </c>
      <c r="C11" s="41">
        <v>-44</v>
      </c>
      <c r="D11" s="116">
        <v>-90</v>
      </c>
    </row>
    <row r="12" spans="2:4" ht="16.5" customHeight="1">
      <c r="B12" s="115" t="s">
        <v>130</v>
      </c>
      <c r="C12" s="41">
        <v>-64</v>
      </c>
      <c r="D12" s="116">
        <v>-66</v>
      </c>
    </row>
    <row r="13" spans="2:4" ht="16.5" customHeight="1">
      <c r="B13" s="115" t="s">
        <v>131</v>
      </c>
      <c r="C13" s="49">
        <v>-9</v>
      </c>
      <c r="D13" s="116">
        <v>-11</v>
      </c>
    </row>
    <row r="14" spans="2:4" ht="16.5" customHeight="1">
      <c r="B14" s="117" t="s">
        <v>132</v>
      </c>
      <c r="C14" s="41">
        <v>-3</v>
      </c>
      <c r="D14" s="116">
        <v>-3</v>
      </c>
    </row>
    <row r="15" spans="2:4" ht="16.5" customHeight="1">
      <c r="B15" s="117" t="s">
        <v>133</v>
      </c>
      <c r="C15" s="41">
        <v>-29</v>
      </c>
      <c r="D15" s="116">
        <v>-28</v>
      </c>
    </row>
    <row r="16" spans="2:4" ht="16.5" customHeight="1" hidden="1">
      <c r="B16" s="117" t="s">
        <v>76</v>
      </c>
      <c r="C16" s="41">
        <v>0</v>
      </c>
      <c r="D16" s="116">
        <v>0</v>
      </c>
    </row>
    <row r="17" spans="2:4" ht="16.5" customHeight="1">
      <c r="B17" s="118" t="s">
        <v>77</v>
      </c>
      <c r="C17" s="47">
        <f>SUM(C10:C16)</f>
        <v>6</v>
      </c>
      <c r="D17" s="119">
        <f>SUM(D10:D16)</f>
        <v>-44</v>
      </c>
    </row>
    <row r="18" spans="2:4" ht="16.5" customHeight="1" hidden="1">
      <c r="B18" s="120" t="s">
        <v>78</v>
      </c>
      <c r="C18" s="41"/>
      <c r="D18" s="116"/>
    </row>
    <row r="19" spans="2:4" ht="16.5" customHeight="1">
      <c r="B19" s="121" t="s">
        <v>135</v>
      </c>
      <c r="C19" s="48">
        <f>C17+C18</f>
        <v>6</v>
      </c>
      <c r="D19" s="122">
        <f>D17+D18</f>
        <v>-44</v>
      </c>
    </row>
    <row r="20" spans="2:4" ht="16.5" customHeight="1">
      <c r="B20" s="35" t="s">
        <v>134</v>
      </c>
      <c r="C20" s="41"/>
      <c r="D20" s="116"/>
    </row>
    <row r="21" spans="2:4" ht="16.5" customHeight="1" hidden="1">
      <c r="B21" s="115" t="s">
        <v>46</v>
      </c>
      <c r="C21" s="41"/>
      <c r="D21" s="116"/>
    </row>
    <row r="22" spans="2:4" ht="16.5" customHeight="1" hidden="1">
      <c r="B22" s="115" t="s">
        <v>47</v>
      </c>
      <c r="C22" s="41"/>
      <c r="D22" s="116"/>
    </row>
    <row r="23" spans="2:4" ht="16.5" customHeight="1" hidden="1">
      <c r="B23" s="115" t="s">
        <v>45</v>
      </c>
      <c r="C23" s="41"/>
      <c r="D23" s="116"/>
    </row>
    <row r="24" spans="2:4" ht="16.5" customHeight="1" hidden="1">
      <c r="B24" s="118" t="s">
        <v>79</v>
      </c>
      <c r="C24" s="47">
        <f>SUM(C21:C23)</f>
        <v>0</v>
      </c>
      <c r="D24" s="119">
        <f>SUM(D21:D23)</f>
        <v>0</v>
      </c>
    </row>
    <row r="25" spans="2:4" ht="16.5" customHeight="1">
      <c r="B25" s="123" t="s">
        <v>87</v>
      </c>
      <c r="C25" s="50"/>
      <c r="D25" s="124"/>
    </row>
    <row r="26" spans="2:4" ht="16.5" customHeight="1">
      <c r="B26" s="125" t="s">
        <v>88</v>
      </c>
      <c r="C26" s="42">
        <f>SUM(C25)</f>
        <v>0</v>
      </c>
      <c r="D26" s="126">
        <f>SUM(D25)</f>
        <v>0</v>
      </c>
    </row>
    <row r="27" spans="2:4" ht="16.5" customHeight="1">
      <c r="B27" s="35" t="s">
        <v>136</v>
      </c>
      <c r="C27" s="41"/>
      <c r="D27" s="116"/>
    </row>
    <row r="28" spans="2:4" ht="16.5" customHeight="1">
      <c r="B28" s="115" t="s">
        <v>66</v>
      </c>
      <c r="C28" s="41"/>
      <c r="D28" s="116">
        <v>-1</v>
      </c>
    </row>
    <row r="29" spans="2:4" ht="16.5" customHeight="1">
      <c r="B29" s="117" t="s">
        <v>83</v>
      </c>
      <c r="C29" s="41"/>
      <c r="D29" s="116"/>
    </row>
    <row r="30" spans="2:4" ht="16.5" customHeight="1">
      <c r="B30" s="127" t="s">
        <v>82</v>
      </c>
      <c r="C30" s="51"/>
      <c r="D30" s="128"/>
    </row>
    <row r="31" spans="2:4" ht="16.5" customHeight="1">
      <c r="B31" s="28" t="s">
        <v>80</v>
      </c>
      <c r="C31" s="41">
        <f>C30+C28+C29</f>
        <v>0</v>
      </c>
      <c r="D31" s="116">
        <v>-1</v>
      </c>
    </row>
    <row r="32" spans="2:4" ht="16.5" customHeight="1">
      <c r="B32" s="28" t="s">
        <v>29</v>
      </c>
      <c r="C32" s="40"/>
      <c r="D32" s="129"/>
    </row>
    <row r="33" spans="2:4" ht="16.5" customHeight="1">
      <c r="B33" s="105" t="s">
        <v>30</v>
      </c>
      <c r="C33" s="43">
        <f>C19+C31+C26</f>
        <v>6</v>
      </c>
      <c r="D33" s="130">
        <f>D19+D31+D26</f>
        <v>-45</v>
      </c>
    </row>
    <row r="34" spans="2:4" ht="16.5" customHeight="1">
      <c r="B34" s="28" t="s">
        <v>31</v>
      </c>
      <c r="C34" s="40"/>
      <c r="D34" s="129"/>
    </row>
    <row r="35" spans="2:4" ht="16.5" customHeight="1">
      <c r="B35" s="105" t="s">
        <v>32</v>
      </c>
      <c r="C35" s="43">
        <v>681</v>
      </c>
      <c r="D35" s="131">
        <v>726</v>
      </c>
    </row>
    <row r="36" spans="2:4" ht="16.5" customHeight="1">
      <c r="B36" s="28" t="s">
        <v>31</v>
      </c>
      <c r="C36" s="40"/>
      <c r="D36" s="129"/>
    </row>
    <row r="37" spans="2:4" ht="16.5" customHeight="1" thickBot="1">
      <c r="B37" s="132" t="s">
        <v>33</v>
      </c>
      <c r="C37" s="133">
        <f>SUM(C33:C35)</f>
        <v>687</v>
      </c>
      <c r="D37" s="134">
        <f>SUM(D33:D35)</f>
        <v>681</v>
      </c>
    </row>
    <row r="38" spans="2:4" ht="14.25" customHeight="1">
      <c r="B38" s="19"/>
      <c r="C38" s="19"/>
      <c r="D38" s="19"/>
    </row>
    <row r="39" spans="2:4" ht="10.5" customHeight="1">
      <c r="B39" s="153" t="s">
        <v>92</v>
      </c>
      <c r="C39" s="153"/>
      <c r="D39" s="153"/>
    </row>
    <row r="40" spans="2:4" ht="14.25" customHeight="1">
      <c r="B40" s="36"/>
      <c r="C40" s="36"/>
      <c r="D40" s="36"/>
    </row>
    <row r="41" spans="2:4" ht="12.75" customHeight="1">
      <c r="B41" s="36"/>
      <c r="C41" s="36"/>
      <c r="D41" s="36"/>
    </row>
    <row r="42" spans="2:4" ht="15">
      <c r="B42" s="36"/>
      <c r="C42" s="36"/>
      <c r="D42" s="36"/>
    </row>
    <row r="43" spans="2:3" ht="13.5" customHeight="1">
      <c r="B43" s="20" t="s">
        <v>171</v>
      </c>
      <c r="C43" t="s">
        <v>148</v>
      </c>
    </row>
    <row r="44" ht="12.75">
      <c r="C44" t="s">
        <v>167</v>
      </c>
    </row>
    <row r="45" spans="3:5" ht="15">
      <c r="C45" s="147" t="s">
        <v>161</v>
      </c>
      <c r="D45" s="37"/>
      <c r="E45" s="37"/>
    </row>
    <row r="46" spans="3:5" ht="15">
      <c r="C46" s="70"/>
      <c r="D46" s="70"/>
      <c r="E46" s="70"/>
    </row>
    <row r="48" ht="13.5" customHeight="1">
      <c r="C48" t="s">
        <v>121</v>
      </c>
    </row>
    <row r="49" ht="13.5" customHeight="1">
      <c r="C49" t="s">
        <v>120</v>
      </c>
    </row>
    <row r="51" ht="12.75" customHeight="1">
      <c r="B51" s="20"/>
    </row>
    <row r="52" ht="12.75">
      <c r="B52" s="53"/>
    </row>
  </sheetData>
  <sheetProtection/>
  <mergeCells count="4">
    <mergeCell ref="B2:D2"/>
    <mergeCell ref="B1:D1"/>
    <mergeCell ref="B39:D39"/>
    <mergeCell ref="B3:I3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H45" sqref="H45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10.28125" style="0" customWidth="1"/>
    <col min="4" max="4" width="12.00390625" style="0" customWidth="1"/>
    <col min="5" max="5" width="12.7109375" style="0" customWidth="1"/>
    <col min="6" max="6" width="12.421875" style="0" customWidth="1"/>
    <col min="7" max="7" width="9.7109375" style="0" customWidth="1"/>
    <col min="8" max="8" width="13.140625" style="0" customWidth="1"/>
    <col min="9" max="10" width="9.7109375" style="0" customWidth="1"/>
  </cols>
  <sheetData>
    <row r="1" spans="1:10" ht="12.75">
      <c r="A1" s="152" t="s">
        <v>150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4.25" customHeight="1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3.5" customHeight="1">
      <c r="A3" s="25"/>
      <c r="B3" s="159"/>
      <c r="C3" s="159"/>
      <c r="D3" s="159"/>
      <c r="E3" s="159"/>
      <c r="F3" s="159"/>
      <c r="G3" s="159"/>
      <c r="H3" s="25"/>
      <c r="I3" s="25" t="s">
        <v>48</v>
      </c>
      <c r="J3" s="25"/>
    </row>
    <row r="4" spans="1:10" ht="13.5" customHeight="1" thickBot="1">
      <c r="A4" s="152" t="s">
        <v>190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2.75">
      <c r="A5" s="160" t="s">
        <v>49</v>
      </c>
      <c r="B5" s="162" t="s">
        <v>50</v>
      </c>
      <c r="C5" s="162" t="s">
        <v>51</v>
      </c>
      <c r="D5" s="164" t="s">
        <v>183</v>
      </c>
      <c r="E5" s="164" t="s">
        <v>196</v>
      </c>
      <c r="F5" s="164" t="s">
        <v>184</v>
      </c>
      <c r="G5" s="162" t="s">
        <v>25</v>
      </c>
      <c r="H5" s="164" t="s">
        <v>185</v>
      </c>
      <c r="I5" s="142" t="s">
        <v>25</v>
      </c>
      <c r="J5" s="135" t="s">
        <v>26</v>
      </c>
    </row>
    <row r="6" spans="1:10" ht="12.75">
      <c r="A6" s="161"/>
      <c r="B6" s="163"/>
      <c r="C6" s="163"/>
      <c r="D6" s="165"/>
      <c r="E6" s="165"/>
      <c r="F6" s="165"/>
      <c r="G6" s="163"/>
      <c r="H6" s="165"/>
      <c r="I6" s="143" t="s">
        <v>68</v>
      </c>
      <c r="J6" s="136"/>
    </row>
    <row r="7" spans="1:10" ht="12.75">
      <c r="A7" s="144" t="s">
        <v>186</v>
      </c>
      <c r="B7" s="2"/>
      <c r="C7" s="2"/>
      <c r="D7" s="2"/>
      <c r="E7" s="2"/>
      <c r="F7" s="2"/>
      <c r="G7" s="2"/>
      <c r="H7" s="2"/>
      <c r="I7" s="2"/>
      <c r="J7" s="56"/>
    </row>
    <row r="8" spans="1:10" ht="12.75">
      <c r="A8" s="60" t="s">
        <v>52</v>
      </c>
      <c r="B8" s="2">
        <v>68</v>
      </c>
      <c r="C8" s="2">
        <v>525</v>
      </c>
      <c r="D8" s="2">
        <v>179</v>
      </c>
      <c r="E8" s="2">
        <v>46</v>
      </c>
      <c r="F8" s="2">
        <v>41</v>
      </c>
      <c r="G8" s="2">
        <v>17</v>
      </c>
      <c r="H8" s="2">
        <v>88</v>
      </c>
      <c r="I8" s="2">
        <v>5</v>
      </c>
      <c r="J8" s="56">
        <f>SUM(B8:I8)</f>
        <v>969</v>
      </c>
    </row>
    <row r="9" spans="1:10" ht="12.75">
      <c r="A9" s="60" t="s">
        <v>53</v>
      </c>
      <c r="B9" s="2"/>
      <c r="C9" s="2">
        <v>424</v>
      </c>
      <c r="D9" s="2">
        <v>178</v>
      </c>
      <c r="E9" s="2">
        <v>46</v>
      </c>
      <c r="F9" s="2">
        <v>29</v>
      </c>
      <c r="G9" s="2">
        <v>7</v>
      </c>
      <c r="H9" s="2">
        <v>0</v>
      </c>
      <c r="I9" s="2">
        <v>4</v>
      </c>
      <c r="J9" s="56">
        <f>SUM(B9:I9)</f>
        <v>688</v>
      </c>
    </row>
    <row r="10" spans="1:10" ht="12.75">
      <c r="A10" s="60" t="s">
        <v>54</v>
      </c>
      <c r="B10" s="2">
        <f>B8-B9</f>
        <v>68</v>
      </c>
      <c r="C10" s="2">
        <f aca="true" t="shared" si="0" ref="C10:I10">C8-C9</f>
        <v>101</v>
      </c>
      <c r="D10" s="2">
        <f t="shared" si="0"/>
        <v>1</v>
      </c>
      <c r="E10" s="2">
        <f t="shared" si="0"/>
        <v>0</v>
      </c>
      <c r="F10" s="2">
        <f t="shared" si="0"/>
        <v>12</v>
      </c>
      <c r="G10" s="2">
        <f t="shared" si="0"/>
        <v>10</v>
      </c>
      <c r="H10" s="2">
        <f t="shared" si="0"/>
        <v>88</v>
      </c>
      <c r="I10" s="2">
        <f t="shared" si="0"/>
        <v>1</v>
      </c>
      <c r="J10" s="56">
        <f>SUM(B10:I10)</f>
        <v>281</v>
      </c>
    </row>
    <row r="11" spans="1:10" ht="12.75">
      <c r="A11" s="144" t="s">
        <v>187</v>
      </c>
      <c r="B11" s="55"/>
      <c r="C11" s="55"/>
      <c r="D11" s="55"/>
      <c r="E11" s="55"/>
      <c r="F11" s="55"/>
      <c r="G11" s="55"/>
      <c r="H11" s="55"/>
      <c r="I11" s="55"/>
      <c r="J11" s="137"/>
    </row>
    <row r="12" spans="1:10" ht="15" customHeight="1">
      <c r="A12" s="60" t="s">
        <v>55</v>
      </c>
      <c r="B12" s="55">
        <f>B10</f>
        <v>68</v>
      </c>
      <c r="C12" s="55">
        <v>101</v>
      </c>
      <c r="D12" s="55">
        <f aca="true" t="shared" si="1" ref="D12:I12">D10</f>
        <v>1</v>
      </c>
      <c r="E12" s="55">
        <v>0</v>
      </c>
      <c r="F12" s="55">
        <f t="shared" si="1"/>
        <v>12</v>
      </c>
      <c r="G12" s="55">
        <v>10</v>
      </c>
      <c r="H12" s="55">
        <f t="shared" si="1"/>
        <v>88</v>
      </c>
      <c r="I12" s="55">
        <f t="shared" si="1"/>
        <v>1</v>
      </c>
      <c r="J12" s="137">
        <f aca="true" t="shared" si="2" ref="J12:J17">SUM(B12:I12)</f>
        <v>281</v>
      </c>
    </row>
    <row r="13" spans="1:10" ht="12.75" hidden="1">
      <c r="A13" s="60" t="s">
        <v>56</v>
      </c>
      <c r="B13" s="55"/>
      <c r="C13" s="55"/>
      <c r="D13" s="55"/>
      <c r="E13" s="55"/>
      <c r="F13" s="55"/>
      <c r="G13" s="55"/>
      <c r="H13" s="55"/>
      <c r="I13" s="55"/>
      <c r="J13" s="137">
        <f t="shared" si="2"/>
        <v>0</v>
      </c>
    </row>
    <row r="14" spans="1:10" ht="12.75" hidden="1">
      <c r="A14" s="60" t="s">
        <v>57</v>
      </c>
      <c r="B14" s="55"/>
      <c r="C14" s="55"/>
      <c r="D14" s="55"/>
      <c r="E14" s="55"/>
      <c r="F14" s="55"/>
      <c r="G14" s="55"/>
      <c r="H14" s="55"/>
      <c r="I14" s="55"/>
      <c r="J14" s="137">
        <f t="shared" si="2"/>
        <v>0</v>
      </c>
    </row>
    <row r="15" spans="1:10" ht="12.75" hidden="1">
      <c r="A15" s="60" t="s">
        <v>58</v>
      </c>
      <c r="B15" s="55"/>
      <c r="C15" s="55"/>
      <c r="D15" s="55"/>
      <c r="E15" s="55"/>
      <c r="F15" s="55"/>
      <c r="G15" s="55"/>
      <c r="H15" s="55"/>
      <c r="I15" s="55"/>
      <c r="J15" s="137">
        <f t="shared" si="2"/>
        <v>0</v>
      </c>
    </row>
    <row r="16" spans="1:10" ht="12.75">
      <c r="A16" s="60" t="s">
        <v>57</v>
      </c>
      <c r="B16" s="55"/>
      <c r="C16" s="55"/>
      <c r="D16" s="55"/>
      <c r="E16" s="55"/>
      <c r="F16" s="55"/>
      <c r="G16" s="55">
        <v>11</v>
      </c>
      <c r="H16" s="55">
        <v>3</v>
      </c>
      <c r="I16" s="55"/>
      <c r="J16" s="137">
        <f t="shared" si="2"/>
        <v>14</v>
      </c>
    </row>
    <row r="17" spans="1:10" ht="12.75">
      <c r="A17" s="60" t="s">
        <v>59</v>
      </c>
      <c r="B17" s="55"/>
      <c r="C17" s="55">
        <v>18</v>
      </c>
      <c r="D17" s="55">
        <v>1</v>
      </c>
      <c r="E17" s="55"/>
      <c r="F17" s="55">
        <v>4</v>
      </c>
      <c r="G17" s="55">
        <v>3</v>
      </c>
      <c r="H17" s="55"/>
      <c r="I17" s="55"/>
      <c r="J17" s="137">
        <f t="shared" si="2"/>
        <v>26</v>
      </c>
    </row>
    <row r="18" spans="1:10" ht="12.75">
      <c r="A18" s="60" t="s">
        <v>149</v>
      </c>
      <c r="B18" s="55">
        <f>B12+B16-B17</f>
        <v>68</v>
      </c>
      <c r="C18" s="55">
        <f>C12+C16-C17</f>
        <v>83</v>
      </c>
      <c r="D18" s="55">
        <f aca="true" t="shared" si="3" ref="D18:I18">D12+D16-D17</f>
        <v>0</v>
      </c>
      <c r="E18" s="55">
        <f t="shared" si="3"/>
        <v>0</v>
      </c>
      <c r="F18" s="55">
        <f t="shared" si="3"/>
        <v>8</v>
      </c>
      <c r="G18" s="55">
        <f t="shared" si="3"/>
        <v>18</v>
      </c>
      <c r="H18" s="55">
        <f>H12+H16-H17</f>
        <v>91</v>
      </c>
      <c r="I18" s="55">
        <f t="shared" si="3"/>
        <v>1</v>
      </c>
      <c r="J18" s="137">
        <f>SUM(B18:I18)</f>
        <v>269</v>
      </c>
    </row>
    <row r="19" spans="1:10" ht="12.75">
      <c r="A19" s="144" t="s">
        <v>188</v>
      </c>
      <c r="B19" s="55"/>
      <c r="C19" s="55"/>
      <c r="D19" s="55"/>
      <c r="E19" s="55"/>
      <c r="F19" s="55"/>
      <c r="G19" s="55"/>
      <c r="H19" s="55"/>
      <c r="I19" s="55"/>
      <c r="J19" s="137"/>
    </row>
    <row r="20" spans="1:10" ht="12.75">
      <c r="A20" s="60" t="s">
        <v>52</v>
      </c>
      <c r="B20" s="55">
        <v>68</v>
      </c>
      <c r="C20" s="55">
        <v>525</v>
      </c>
      <c r="D20" s="55">
        <v>179</v>
      </c>
      <c r="E20" s="55">
        <v>46</v>
      </c>
      <c r="F20" s="55">
        <v>41</v>
      </c>
      <c r="G20" s="55">
        <v>28</v>
      </c>
      <c r="H20" s="55">
        <v>91</v>
      </c>
      <c r="I20" s="55">
        <v>5</v>
      </c>
      <c r="J20" s="137">
        <f>SUM(B20:I20)</f>
        <v>983</v>
      </c>
    </row>
    <row r="21" spans="1:10" ht="12.75">
      <c r="A21" s="60" t="s">
        <v>53</v>
      </c>
      <c r="B21" s="55"/>
      <c r="C21" s="55">
        <v>442</v>
      </c>
      <c r="D21" s="55">
        <v>179</v>
      </c>
      <c r="E21" s="55">
        <v>46</v>
      </c>
      <c r="F21" s="55">
        <v>33</v>
      </c>
      <c r="G21" s="55">
        <v>10</v>
      </c>
      <c r="H21" s="55"/>
      <c r="I21" s="55">
        <v>4</v>
      </c>
      <c r="J21" s="137">
        <f>SUM(B21:I21)</f>
        <v>714</v>
      </c>
    </row>
    <row r="22" spans="1:10" ht="12.75">
      <c r="A22" s="60" t="s">
        <v>54</v>
      </c>
      <c r="B22" s="55">
        <f>B20-B21</f>
        <v>68</v>
      </c>
      <c r="C22" s="55">
        <f>C20-C21</f>
        <v>83</v>
      </c>
      <c r="D22" s="55">
        <f aca="true" t="shared" si="4" ref="D22:I22">D20-D21</f>
        <v>0</v>
      </c>
      <c r="E22" s="55">
        <f t="shared" si="4"/>
        <v>0</v>
      </c>
      <c r="F22" s="55">
        <f t="shared" si="4"/>
        <v>8</v>
      </c>
      <c r="G22" s="55">
        <f t="shared" si="4"/>
        <v>18</v>
      </c>
      <c r="H22" s="55">
        <f t="shared" si="4"/>
        <v>91</v>
      </c>
      <c r="I22" s="55">
        <f t="shared" si="4"/>
        <v>1</v>
      </c>
      <c r="J22" s="137">
        <f>SUM(B22:I22)</f>
        <v>269</v>
      </c>
    </row>
    <row r="23" spans="1:10" ht="12.75">
      <c r="A23" s="144" t="s">
        <v>189</v>
      </c>
      <c r="B23" s="2"/>
      <c r="C23" s="2"/>
      <c r="D23" s="2"/>
      <c r="E23" s="2"/>
      <c r="F23" s="2"/>
      <c r="G23" s="2"/>
      <c r="H23" s="2"/>
      <c r="I23" s="2"/>
      <c r="J23" s="56"/>
    </row>
    <row r="24" spans="1:10" ht="13.5" customHeight="1">
      <c r="A24" s="60" t="s">
        <v>55</v>
      </c>
      <c r="B24" s="2">
        <f aca="true" t="shared" si="5" ref="B24:I24">B22</f>
        <v>68</v>
      </c>
      <c r="C24" s="2">
        <f t="shared" si="5"/>
        <v>83</v>
      </c>
      <c r="D24" s="2">
        <f t="shared" si="5"/>
        <v>0</v>
      </c>
      <c r="E24" s="2">
        <v>0</v>
      </c>
      <c r="F24" s="2">
        <f t="shared" si="5"/>
        <v>8</v>
      </c>
      <c r="G24" s="2">
        <v>18</v>
      </c>
      <c r="H24" s="2">
        <f t="shared" si="5"/>
        <v>91</v>
      </c>
      <c r="I24" s="2">
        <f t="shared" si="5"/>
        <v>1</v>
      </c>
      <c r="J24" s="56">
        <f aca="true" t="shared" si="6" ref="J24:J29">SUM(B24:I24)</f>
        <v>269</v>
      </c>
    </row>
    <row r="25" spans="1:10" ht="12.75">
      <c r="A25" s="60" t="s">
        <v>56</v>
      </c>
      <c r="B25" s="2"/>
      <c r="C25" s="2"/>
      <c r="D25" s="2"/>
      <c r="E25" s="2"/>
      <c r="F25" s="2"/>
      <c r="G25" s="2"/>
      <c r="H25" s="2"/>
      <c r="I25" s="2"/>
      <c r="J25" s="56">
        <f t="shared" si="6"/>
        <v>0</v>
      </c>
    </row>
    <row r="26" spans="1:10" ht="12.75">
      <c r="A26" s="60" t="s">
        <v>57</v>
      </c>
      <c r="B26" s="2"/>
      <c r="C26" s="2"/>
      <c r="D26" s="2"/>
      <c r="E26" s="2"/>
      <c r="F26" s="2"/>
      <c r="G26" s="2"/>
      <c r="H26" s="2"/>
      <c r="I26" s="2"/>
      <c r="J26" s="56">
        <f t="shared" si="6"/>
        <v>0</v>
      </c>
    </row>
    <row r="27" spans="1:10" ht="12.75">
      <c r="A27" s="60" t="s">
        <v>58</v>
      </c>
      <c r="B27" s="2"/>
      <c r="C27" s="2"/>
      <c r="D27" s="2"/>
      <c r="E27" s="2"/>
      <c r="F27" s="2"/>
      <c r="G27" s="2"/>
      <c r="H27" s="2"/>
      <c r="I27" s="2"/>
      <c r="J27" s="56">
        <f t="shared" si="6"/>
        <v>0</v>
      </c>
    </row>
    <row r="28" spans="1:10" ht="12.75">
      <c r="A28" s="60" t="s">
        <v>59</v>
      </c>
      <c r="B28" s="2"/>
      <c r="C28" s="2">
        <v>9</v>
      </c>
      <c r="D28" s="2"/>
      <c r="E28" s="2"/>
      <c r="F28" s="2">
        <v>3</v>
      </c>
      <c r="G28" s="2">
        <v>3</v>
      </c>
      <c r="H28" s="2"/>
      <c r="I28" s="2"/>
      <c r="J28" s="56">
        <f t="shared" si="6"/>
        <v>15</v>
      </c>
    </row>
    <row r="29" spans="1:10" ht="12.75">
      <c r="A29" s="60" t="s">
        <v>149</v>
      </c>
      <c r="B29" s="2">
        <f aca="true" t="shared" si="7" ref="B29:I29">B24+B25+B26-B27-B28</f>
        <v>68</v>
      </c>
      <c r="C29" s="2">
        <f t="shared" si="7"/>
        <v>74</v>
      </c>
      <c r="D29" s="2">
        <f t="shared" si="7"/>
        <v>0</v>
      </c>
      <c r="E29" s="2">
        <f t="shared" si="7"/>
        <v>0</v>
      </c>
      <c r="F29" s="2">
        <f t="shared" si="7"/>
        <v>5</v>
      </c>
      <c r="G29" s="2">
        <f t="shared" si="7"/>
        <v>15</v>
      </c>
      <c r="H29" s="2">
        <f t="shared" si="7"/>
        <v>91</v>
      </c>
      <c r="I29" s="2">
        <f t="shared" si="7"/>
        <v>1</v>
      </c>
      <c r="J29" s="56">
        <f t="shared" si="6"/>
        <v>254</v>
      </c>
    </row>
    <row r="30" spans="1:10" ht="12.75">
      <c r="A30" s="144" t="s">
        <v>191</v>
      </c>
      <c r="B30" s="2"/>
      <c r="C30" s="2"/>
      <c r="D30" s="2"/>
      <c r="E30" s="2"/>
      <c r="F30" s="2"/>
      <c r="G30" s="2"/>
      <c r="H30" s="2"/>
      <c r="I30" s="2"/>
      <c r="J30" s="56"/>
    </row>
    <row r="31" spans="1:10" ht="12.75">
      <c r="A31" s="60" t="s">
        <v>52</v>
      </c>
      <c r="B31" s="2">
        <v>68</v>
      </c>
      <c r="C31" s="2">
        <v>525</v>
      </c>
      <c r="D31" s="2">
        <v>179</v>
      </c>
      <c r="E31" s="2">
        <v>46</v>
      </c>
      <c r="F31" s="2">
        <v>41</v>
      </c>
      <c r="G31" s="2">
        <v>28</v>
      </c>
      <c r="H31" s="2">
        <v>91</v>
      </c>
      <c r="I31" s="2">
        <v>5</v>
      </c>
      <c r="J31" s="56">
        <f>SUM(B31:I31)</f>
        <v>983</v>
      </c>
    </row>
    <row r="32" spans="1:10" ht="12.75">
      <c r="A32" s="60" t="s">
        <v>53</v>
      </c>
      <c r="B32" s="2"/>
      <c r="C32" s="2">
        <v>451</v>
      </c>
      <c r="D32" s="2">
        <v>179</v>
      </c>
      <c r="E32" s="2">
        <v>46</v>
      </c>
      <c r="F32" s="2">
        <v>36</v>
      </c>
      <c r="G32" s="2">
        <v>13</v>
      </c>
      <c r="H32" s="2">
        <v>0</v>
      </c>
      <c r="I32" s="2">
        <v>4</v>
      </c>
      <c r="J32" s="56">
        <f>SUM(B32:I32)</f>
        <v>729</v>
      </c>
    </row>
    <row r="33" spans="1:10" ht="13.5" thickBot="1">
      <c r="A33" s="145" t="s">
        <v>54</v>
      </c>
      <c r="B33" s="138">
        <f>B31-B32</f>
        <v>68</v>
      </c>
      <c r="C33" s="138">
        <f aca="true" t="shared" si="8" ref="C33:I33">C31-C32</f>
        <v>74</v>
      </c>
      <c r="D33" s="138">
        <f t="shared" si="8"/>
        <v>0</v>
      </c>
      <c r="E33" s="138">
        <f t="shared" si="8"/>
        <v>0</v>
      </c>
      <c r="F33" s="138">
        <f>F31-F32</f>
        <v>5</v>
      </c>
      <c r="G33" s="138">
        <f>G31-G32</f>
        <v>15</v>
      </c>
      <c r="H33" s="138">
        <v>91</v>
      </c>
      <c r="I33" s="138">
        <f t="shared" si="8"/>
        <v>1</v>
      </c>
      <c r="J33" s="139">
        <f>SUM(B33:I33)</f>
        <v>254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153" t="s">
        <v>92</v>
      </c>
      <c r="B35" s="153"/>
      <c r="C35" s="153"/>
      <c r="D35" s="153"/>
      <c r="E35" s="153"/>
      <c r="F35" s="153"/>
      <c r="G35" s="153"/>
      <c r="H35" s="3"/>
      <c r="I35" s="3"/>
      <c r="J35" s="3"/>
    </row>
    <row r="36" spans="1:10" ht="15" customHeight="1">
      <c r="A36" s="36"/>
      <c r="B36" s="36"/>
      <c r="C36" s="36"/>
      <c r="D36" s="36"/>
      <c r="E36" s="36"/>
      <c r="F36" s="36"/>
      <c r="G36" s="36"/>
      <c r="H36" s="3"/>
      <c r="I36" s="3"/>
      <c r="J36" s="3"/>
    </row>
    <row r="38" spans="1:6" ht="12.75">
      <c r="A38" s="20" t="s">
        <v>171</v>
      </c>
      <c r="C38" t="s">
        <v>148</v>
      </c>
      <c r="F38" t="s">
        <v>124</v>
      </c>
    </row>
    <row r="39" spans="3:6" ht="12.75">
      <c r="C39" t="s">
        <v>167</v>
      </c>
      <c r="F39" t="s">
        <v>125</v>
      </c>
    </row>
    <row r="40" spans="3:5" ht="12.75">
      <c r="C40" s="147" t="s">
        <v>161</v>
      </c>
      <c r="D40" s="147"/>
      <c r="E40" s="101"/>
    </row>
  </sheetData>
  <sheetProtection/>
  <mergeCells count="13">
    <mergeCell ref="F5:F6"/>
    <mergeCell ref="G5:G6"/>
    <mergeCell ref="H5:H6"/>
    <mergeCell ref="A35:G35"/>
    <mergeCell ref="A1:J1"/>
    <mergeCell ref="A2:J2"/>
    <mergeCell ref="A4:J4"/>
    <mergeCell ref="B3:G3"/>
    <mergeCell ref="A5:A6"/>
    <mergeCell ref="B5:B6"/>
    <mergeCell ref="C5:C6"/>
    <mergeCell ref="D5:D6"/>
    <mergeCell ref="E5:E6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PageLayoutView="0" workbookViewId="0" topLeftCell="A1">
      <selection activeCell="G59" sqref="G59"/>
    </sheetView>
  </sheetViews>
  <sheetFormatPr defaultColWidth="9.140625" defaultRowHeight="12.75"/>
  <cols>
    <col min="1" max="1" width="1.7109375" style="0" customWidth="1"/>
    <col min="2" max="2" width="39.8515625" style="0" customWidth="1"/>
    <col min="3" max="3" width="17.57421875" style="0" customWidth="1"/>
    <col min="4" max="4" width="20.57421875" style="0" customWidth="1"/>
    <col min="5" max="5" width="12.00390625" style="0" customWidth="1"/>
  </cols>
  <sheetData>
    <row r="1" spans="2:4" s="9" customFormat="1" ht="12.75">
      <c r="B1" s="151" t="s">
        <v>140</v>
      </c>
      <c r="C1" s="151"/>
      <c r="D1" s="151"/>
    </row>
    <row r="3" spans="2:4" s="9" customFormat="1" ht="12.75">
      <c r="B3" s="151" t="s">
        <v>139</v>
      </c>
      <c r="C3" s="151"/>
      <c r="D3" s="151"/>
    </row>
    <row r="4" spans="2:4" s="9" customFormat="1" ht="12.75">
      <c r="B4" s="150" t="s">
        <v>159</v>
      </c>
      <c r="C4" s="150"/>
      <c r="D4" s="150"/>
    </row>
    <row r="5" spans="2:4" s="9" customFormat="1" ht="13.5" thickBot="1">
      <c r="B5" s="54"/>
      <c r="C5" s="54"/>
      <c r="D5" s="1" t="s">
        <v>4</v>
      </c>
    </row>
    <row r="6" spans="2:5" s="9" customFormat="1" ht="12.75">
      <c r="B6" s="10" t="s">
        <v>0</v>
      </c>
      <c r="C6" s="11" t="s">
        <v>1</v>
      </c>
      <c r="D6" s="11" t="s">
        <v>3</v>
      </c>
      <c r="E6"/>
    </row>
    <row r="7" spans="2:5" s="9" customFormat="1" ht="12.75">
      <c r="B7" s="12"/>
      <c r="C7" s="13">
        <v>2020</v>
      </c>
      <c r="D7" s="13">
        <v>2019</v>
      </c>
      <c r="E7"/>
    </row>
    <row r="8" spans="2:5" s="9" customFormat="1" ht="12.75">
      <c r="B8" s="12"/>
      <c r="C8" s="13" t="s">
        <v>2</v>
      </c>
      <c r="D8" s="13" t="s">
        <v>2</v>
      </c>
      <c r="E8"/>
    </row>
    <row r="9" spans="2:5" s="9" customFormat="1" ht="12.75">
      <c r="B9" s="26" t="s">
        <v>7</v>
      </c>
      <c r="C9" s="21"/>
      <c r="D9" s="59"/>
      <c r="E9"/>
    </row>
    <row r="10" spans="2:5" s="9" customFormat="1" ht="12.75">
      <c r="B10" s="27" t="s">
        <v>164</v>
      </c>
      <c r="C10" s="2"/>
      <c r="D10" s="56"/>
      <c r="E10"/>
    </row>
    <row r="11" spans="2:5" s="9" customFormat="1" ht="12.75">
      <c r="B11" s="27" t="s">
        <v>163</v>
      </c>
      <c r="C11" s="2"/>
      <c r="D11" s="56"/>
      <c r="E11"/>
    </row>
    <row r="12" spans="2:5" s="9" customFormat="1" ht="12.75">
      <c r="B12" s="57" t="s">
        <v>35</v>
      </c>
      <c r="C12" s="2">
        <v>68</v>
      </c>
      <c r="D12" s="56">
        <v>68</v>
      </c>
      <c r="E12"/>
    </row>
    <row r="13" spans="2:5" s="9" customFormat="1" ht="12.75">
      <c r="B13" s="57" t="s">
        <v>36</v>
      </c>
      <c r="C13" s="2">
        <v>74</v>
      </c>
      <c r="D13" s="56">
        <v>83</v>
      </c>
      <c r="E13"/>
    </row>
    <row r="14" spans="2:5" s="9" customFormat="1" ht="12.75">
      <c r="B14" s="57" t="s">
        <v>71</v>
      </c>
      <c r="C14" s="2"/>
      <c r="D14" s="56"/>
      <c r="E14"/>
    </row>
    <row r="15" spans="2:5" s="9" customFormat="1" ht="12.75">
      <c r="B15" s="57" t="s">
        <v>94</v>
      </c>
      <c r="C15" s="2"/>
      <c r="D15" s="56"/>
      <c r="E15"/>
    </row>
    <row r="16" spans="2:5" s="9" customFormat="1" ht="12.75">
      <c r="B16" s="57" t="s">
        <v>97</v>
      </c>
      <c r="C16" s="2">
        <v>5</v>
      </c>
      <c r="D16" s="56">
        <v>8</v>
      </c>
      <c r="E16"/>
    </row>
    <row r="17" spans="2:5" s="9" customFormat="1" ht="12.75">
      <c r="B17" s="57" t="s">
        <v>96</v>
      </c>
      <c r="C17" s="2">
        <v>6</v>
      </c>
      <c r="D17" s="56">
        <v>7</v>
      </c>
      <c r="E17"/>
    </row>
    <row r="18" spans="2:5" s="9" customFormat="1" ht="25.5">
      <c r="B18" s="58" t="s">
        <v>95</v>
      </c>
      <c r="C18" s="2">
        <v>91</v>
      </c>
      <c r="D18" s="56">
        <v>91</v>
      </c>
      <c r="E18"/>
    </row>
    <row r="19" spans="2:5" s="9" customFormat="1" ht="12.75">
      <c r="B19" s="58" t="s">
        <v>160</v>
      </c>
      <c r="C19" s="2">
        <v>9</v>
      </c>
      <c r="D19" s="56">
        <v>11</v>
      </c>
      <c r="E19"/>
    </row>
    <row r="20" spans="2:5" s="9" customFormat="1" ht="12.75">
      <c r="B20" s="27" t="s">
        <v>165</v>
      </c>
      <c r="C20" s="2">
        <v>1</v>
      </c>
      <c r="D20" s="56">
        <v>1</v>
      </c>
      <c r="E20"/>
    </row>
    <row r="21" spans="2:5" s="9" customFormat="1" ht="12.75">
      <c r="B21" s="146" t="s">
        <v>193</v>
      </c>
      <c r="C21" s="2">
        <v>1</v>
      </c>
      <c r="D21" s="56">
        <v>1</v>
      </c>
      <c r="E21"/>
    </row>
    <row r="22" spans="2:5" s="9" customFormat="1" ht="12.75">
      <c r="B22" s="27" t="s">
        <v>6</v>
      </c>
      <c r="C22" s="8">
        <f>SUM(C11:C21)</f>
        <v>255</v>
      </c>
      <c r="D22" s="61">
        <f>SUM(D11:D21)</f>
        <v>270</v>
      </c>
      <c r="E22"/>
    </row>
    <row r="23" spans="2:5" s="9" customFormat="1" ht="12.75">
      <c r="B23" s="27" t="s">
        <v>166</v>
      </c>
      <c r="C23" s="2"/>
      <c r="D23" s="56"/>
      <c r="E23"/>
    </row>
    <row r="24" spans="2:5" s="9" customFormat="1" ht="12.75">
      <c r="B24" s="62" t="s">
        <v>137</v>
      </c>
      <c r="C24" s="2"/>
      <c r="D24" s="56"/>
      <c r="E24"/>
    </row>
    <row r="25" spans="2:5" s="9" customFormat="1" ht="12.75">
      <c r="B25" s="57" t="s">
        <v>37</v>
      </c>
      <c r="C25" s="2">
        <v>22</v>
      </c>
      <c r="D25" s="56">
        <v>22</v>
      </c>
      <c r="E25"/>
    </row>
    <row r="26" spans="2:5" s="9" customFormat="1" ht="12.75">
      <c r="B26" s="57" t="s">
        <v>38</v>
      </c>
      <c r="C26" s="2">
        <v>41</v>
      </c>
      <c r="D26" s="56">
        <v>36</v>
      </c>
      <c r="E26"/>
    </row>
    <row r="27" spans="2:5" s="9" customFormat="1" ht="12.75">
      <c r="B27" s="57" t="s">
        <v>73</v>
      </c>
      <c r="C27" s="2">
        <v>12</v>
      </c>
      <c r="D27" s="56">
        <v>12</v>
      </c>
      <c r="E27"/>
    </row>
    <row r="28" spans="2:5" s="9" customFormat="1" ht="12.75">
      <c r="B28" s="62" t="s">
        <v>182</v>
      </c>
      <c r="C28" s="2"/>
      <c r="D28" s="56"/>
      <c r="E28"/>
    </row>
    <row r="29" spans="2:5" s="9" customFormat="1" ht="12.75">
      <c r="B29" s="63" t="s">
        <v>74</v>
      </c>
      <c r="C29" s="6"/>
      <c r="D29" s="64"/>
      <c r="E29" s="39"/>
    </row>
    <row r="30" spans="2:5" s="9" customFormat="1" ht="12.75">
      <c r="B30" s="57" t="s">
        <v>60</v>
      </c>
      <c r="C30" s="2">
        <v>55</v>
      </c>
      <c r="D30" s="56">
        <v>46</v>
      </c>
      <c r="E30"/>
    </row>
    <row r="31" spans="2:5" s="9" customFormat="1" ht="12.75">
      <c r="B31" s="57" t="s">
        <v>75</v>
      </c>
      <c r="C31" s="2">
        <v>24</v>
      </c>
      <c r="D31" s="56">
        <v>22</v>
      </c>
      <c r="E31"/>
    </row>
    <row r="32" spans="2:5" s="9" customFormat="1" ht="12.75">
      <c r="B32" s="62" t="s">
        <v>138</v>
      </c>
      <c r="C32" s="2">
        <v>687</v>
      </c>
      <c r="D32" s="56">
        <v>681</v>
      </c>
      <c r="E32"/>
    </row>
    <row r="33" spans="2:5" s="9" customFormat="1" ht="12.75">
      <c r="B33" s="141" t="s">
        <v>180</v>
      </c>
      <c r="C33" s="2"/>
      <c r="D33" s="2"/>
      <c r="E33"/>
    </row>
    <row r="34" spans="2:5" s="9" customFormat="1" ht="12.75">
      <c r="B34" s="141" t="s">
        <v>181</v>
      </c>
      <c r="C34" s="2"/>
      <c r="D34" s="2"/>
      <c r="E34"/>
    </row>
    <row r="35" spans="2:5" s="9" customFormat="1" ht="12.75">
      <c r="B35" s="27" t="s">
        <v>9</v>
      </c>
      <c r="C35" s="8">
        <f>SUM(C24:C34)</f>
        <v>841</v>
      </c>
      <c r="D35" s="61">
        <f>SUM(D24:D34)</f>
        <v>819</v>
      </c>
      <c r="E35"/>
    </row>
    <row r="36" spans="2:5" s="9" customFormat="1" ht="12.75">
      <c r="B36" s="28" t="s">
        <v>85</v>
      </c>
      <c r="C36" s="14"/>
      <c r="D36" s="66">
        <v>1</v>
      </c>
      <c r="E36"/>
    </row>
    <row r="37" spans="2:5" s="9" customFormat="1" ht="13.5" thickBot="1">
      <c r="B37" s="31" t="s">
        <v>86</v>
      </c>
      <c r="C37" s="32">
        <f>C22+C35+C36</f>
        <v>1096</v>
      </c>
      <c r="D37" s="67">
        <f>D22+D35+D36</f>
        <v>1090</v>
      </c>
      <c r="E37"/>
    </row>
    <row r="38" spans="2:5" s="9" customFormat="1" ht="12.75">
      <c r="B38" s="3"/>
      <c r="C38" s="3"/>
      <c r="D38" s="3"/>
      <c r="E38" s="3"/>
    </row>
    <row r="39" spans="2:5" s="9" customFormat="1" ht="12.75">
      <c r="B39" s="19"/>
      <c r="C39" s="19"/>
      <c r="D39" s="19"/>
      <c r="E39" s="3"/>
    </row>
    <row r="40" spans="2:5" s="9" customFormat="1" ht="13.5" thickBot="1">
      <c r="B40" s="3"/>
      <c r="C40" s="3"/>
      <c r="D40" s="3"/>
      <c r="E40" s="3"/>
    </row>
    <row r="41" spans="2:5" s="9" customFormat="1" ht="12.75">
      <c r="B41" s="33" t="s">
        <v>14</v>
      </c>
      <c r="C41" s="34"/>
      <c r="D41" s="72"/>
      <c r="E41"/>
    </row>
    <row r="42" spans="2:5" s="9" customFormat="1" ht="12.75">
      <c r="B42" s="73" t="s">
        <v>141</v>
      </c>
      <c r="C42" s="45">
        <v>65</v>
      </c>
      <c r="D42" s="68">
        <v>65</v>
      </c>
      <c r="E42"/>
    </row>
    <row r="43" spans="2:5" s="9" customFormat="1" ht="12.75">
      <c r="B43" s="73" t="s">
        <v>142</v>
      </c>
      <c r="C43" s="45">
        <v>1013</v>
      </c>
      <c r="D43" s="68">
        <v>994</v>
      </c>
      <c r="E43"/>
    </row>
    <row r="44" spans="2:5" s="9" customFormat="1" ht="12.75">
      <c r="B44" s="73" t="s">
        <v>143</v>
      </c>
      <c r="C44" s="46"/>
      <c r="D44" s="69"/>
      <c r="E44"/>
    </row>
    <row r="45" spans="2:5" s="9" customFormat="1" ht="12.75">
      <c r="B45" s="73" t="s">
        <v>144</v>
      </c>
      <c r="C45" s="45">
        <v>8</v>
      </c>
      <c r="D45" s="68">
        <v>19</v>
      </c>
      <c r="E45"/>
    </row>
    <row r="46" spans="2:5" s="9" customFormat="1" ht="12.75">
      <c r="B46" s="27" t="s">
        <v>99</v>
      </c>
      <c r="C46" s="44">
        <f>SUM(C42:C45)</f>
        <v>1086</v>
      </c>
      <c r="D46" s="74">
        <f>SUM(D42:D45)</f>
        <v>1078</v>
      </c>
      <c r="E46"/>
    </row>
    <row r="47" spans="2:5" s="9" customFormat="1" ht="12.75">
      <c r="B47" s="35" t="s">
        <v>10</v>
      </c>
      <c r="C47" s="15"/>
      <c r="D47" s="75"/>
      <c r="E47"/>
    </row>
    <row r="48" spans="2:5" s="9" customFormat="1" ht="12.75">
      <c r="B48" s="8" t="s">
        <v>42</v>
      </c>
      <c r="C48" s="2"/>
      <c r="D48" s="2"/>
      <c r="E48"/>
    </row>
    <row r="49" spans="2:5" s="9" customFormat="1" ht="12.75">
      <c r="B49" s="2" t="s">
        <v>146</v>
      </c>
      <c r="C49" s="2"/>
      <c r="D49" s="2"/>
      <c r="E49"/>
    </row>
    <row r="50" spans="2:5" s="9" customFormat="1" ht="12.75">
      <c r="B50" s="2" t="s">
        <v>147</v>
      </c>
      <c r="C50" s="2"/>
      <c r="D50" s="2"/>
      <c r="E50"/>
    </row>
    <row r="51" spans="2:5" s="9" customFormat="1" ht="12.75">
      <c r="B51" s="8" t="s">
        <v>11</v>
      </c>
      <c r="C51" s="8">
        <f>SUM(C49:C50)</f>
        <v>0</v>
      </c>
      <c r="D51" s="8">
        <f>SUM(D49:D50)</f>
        <v>0</v>
      </c>
      <c r="E51"/>
    </row>
    <row r="52" spans="2:5" s="9" customFormat="1" ht="12.75">
      <c r="B52" s="8" t="s">
        <v>145</v>
      </c>
      <c r="C52" s="2"/>
      <c r="D52" s="2"/>
      <c r="E52"/>
    </row>
    <row r="53" spans="2:4" ht="12.75">
      <c r="B53" s="2" t="s">
        <v>173</v>
      </c>
      <c r="C53" s="2">
        <v>0</v>
      </c>
      <c r="D53" s="2">
        <v>0</v>
      </c>
    </row>
    <row r="54" spans="2:4" ht="12.75">
      <c r="B54" s="140" t="s">
        <v>174</v>
      </c>
      <c r="C54" s="2"/>
      <c r="D54" s="2"/>
    </row>
    <row r="55" spans="2:4" ht="12.75">
      <c r="B55" s="140" t="s">
        <v>175</v>
      </c>
      <c r="C55" s="2"/>
      <c r="D55" s="2"/>
    </row>
    <row r="56" spans="2:4" ht="12.75">
      <c r="B56" s="77" t="s">
        <v>176</v>
      </c>
      <c r="C56" s="2">
        <v>1</v>
      </c>
      <c r="D56" s="56">
        <v>1</v>
      </c>
    </row>
    <row r="57" spans="2:4" ht="12.75">
      <c r="B57" s="57" t="s">
        <v>177</v>
      </c>
      <c r="C57" s="2">
        <v>3</v>
      </c>
      <c r="D57" s="56">
        <v>7</v>
      </c>
    </row>
    <row r="58" spans="2:4" ht="12.75">
      <c r="B58" s="57" t="s">
        <v>178</v>
      </c>
      <c r="C58" s="2">
        <v>3</v>
      </c>
      <c r="D58" s="56">
        <v>3</v>
      </c>
    </row>
    <row r="59" spans="2:4" ht="12.75">
      <c r="B59" s="57" t="s">
        <v>179</v>
      </c>
      <c r="C59" s="2">
        <v>3</v>
      </c>
      <c r="D59" s="56">
        <v>1</v>
      </c>
    </row>
    <row r="60" spans="2:4" ht="12.75" customHeight="1">
      <c r="B60" s="27" t="s">
        <v>12</v>
      </c>
      <c r="C60" s="8">
        <f>SUM(C55:C59,C53)</f>
        <v>10</v>
      </c>
      <c r="D60" s="61">
        <f>SUM(D55:D59,D53)</f>
        <v>12</v>
      </c>
    </row>
    <row r="61" spans="2:4" ht="15" customHeight="1">
      <c r="B61" s="27" t="s">
        <v>13</v>
      </c>
      <c r="C61" s="8">
        <f>C51+C60</f>
        <v>10</v>
      </c>
      <c r="D61" s="61">
        <f>D51+D60</f>
        <v>12</v>
      </c>
    </row>
    <row r="62" spans="2:4" ht="15" customHeight="1" thickBot="1">
      <c r="B62" s="31" t="s">
        <v>15</v>
      </c>
      <c r="C62" s="32">
        <f>SUM(C61,C46)</f>
        <v>1096</v>
      </c>
      <c r="D62" s="67">
        <f>SUM(D61,D46)</f>
        <v>1090</v>
      </c>
    </row>
    <row r="63" spans="2:4" ht="12.75">
      <c r="B63" s="19"/>
      <c r="C63" s="19"/>
      <c r="D63" s="19"/>
    </row>
    <row r="64" spans="2:4" ht="12.75">
      <c r="B64" s="153" t="s">
        <v>92</v>
      </c>
      <c r="C64" s="153"/>
      <c r="D64" s="153"/>
    </row>
    <row r="65" spans="2:4" ht="12.75">
      <c r="B65" s="71"/>
      <c r="C65" s="71"/>
      <c r="D65" s="71"/>
    </row>
    <row r="67" spans="2:3" ht="12.75">
      <c r="B67" s="20" t="s">
        <v>171</v>
      </c>
      <c r="C67" t="s">
        <v>98</v>
      </c>
    </row>
    <row r="68" ht="12.75">
      <c r="C68" t="s">
        <v>162</v>
      </c>
    </row>
    <row r="69" spans="3:5" ht="12.75">
      <c r="C69" s="149" t="s">
        <v>161</v>
      </c>
      <c r="D69" s="149"/>
      <c r="E69" s="149"/>
    </row>
    <row r="70" spans="3:5" ht="15">
      <c r="C70" s="70"/>
      <c r="D70" s="70"/>
      <c r="E70" s="70"/>
    </row>
    <row r="72" ht="12.75">
      <c r="C72" t="s">
        <v>93</v>
      </c>
    </row>
    <row r="73" ht="12.75">
      <c r="C73" t="s">
        <v>84</v>
      </c>
    </row>
    <row r="74" ht="12.75">
      <c r="B74" s="20"/>
    </row>
  </sheetData>
  <sheetProtection/>
  <mergeCells count="5">
    <mergeCell ref="C69:E69"/>
    <mergeCell ref="B1:D1"/>
    <mergeCell ref="B3:D3"/>
    <mergeCell ref="B4:D4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Daniela Merdzhanova-Sarakiros</cp:lastModifiedBy>
  <cp:lastPrinted>2020-10-22T13:42:48Z</cp:lastPrinted>
  <dcterms:created xsi:type="dcterms:W3CDTF">2004-01-23T07:54:44Z</dcterms:created>
  <dcterms:modified xsi:type="dcterms:W3CDTF">2020-10-22T13:42:52Z</dcterms:modified>
  <cp:category/>
  <cp:version/>
  <cp:contentType/>
  <cp:contentStatus/>
</cp:coreProperties>
</file>