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Баланс" sheetId="1" r:id="rId1"/>
    <sheet name="О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'Баланс'!$A$1:$C$79</definedName>
  </definedNames>
  <calcPr fullCalcOnLoad="1"/>
</workbook>
</file>

<file path=xl/sharedStrings.xml><?xml version="1.0" encoding="utf-8"?>
<sst xmlns="http://schemas.openxmlformats.org/spreadsheetml/2006/main" count="194" uniqueCount="178">
  <si>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</si>
  <si>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</si>
  <si>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</si>
  <si>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</si>
  <si>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</si>
  <si>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</si>
  <si>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</si>
  <si>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</si>
  <si>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</si>
  <si>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</si>
  <si>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</si>
  <si>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</si>
  <si>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СТАРА ПЛАНИНА ХОЛД АД</t>
  </si>
  <si>
    <t xml:space="preserve"> СТАРА ПЛАНИНА ХОЛД АД</t>
  </si>
  <si>
    <t>II. Инвестиции в асоциирани предприятия</t>
  </si>
  <si>
    <t>III. Инвестиции в други предприятия</t>
  </si>
  <si>
    <t>Обща сума (I+II+III):</t>
  </si>
  <si>
    <t>Инвестиции в асоциирани предприятия</t>
  </si>
  <si>
    <t>Инвестиции в други предприятия</t>
  </si>
  <si>
    <t>Дългосрочни вземания</t>
  </si>
  <si>
    <t>Вземания от свързани лица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</si>
  <si>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</si>
  <si>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</si>
  <si>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</si>
  <si>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</si>
  <si>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</si>
  <si>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</si>
  <si>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</si>
  <si>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</si>
  <si>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Приходи от операции с инвестиции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</si>
  <si>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</si>
  <si>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</si>
  <si>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</si>
  <si>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</si>
  <si>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</si>
  <si>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</si>
  <si>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</si>
  <si>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Покупка на инвестиции</t>
  </si>
  <si>
    <t>Продажба на инвестиции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</si>
  <si>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</si>
  <si>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</si>
  <si>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</si>
  <si>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</si>
  <si>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</si>
  <si>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</si>
  <si>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</si>
  <si>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</si>
  <si>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</si>
  <si>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</si>
  <si>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</si>
  <si>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</si>
  <si>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</si>
  <si>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</si>
  <si>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резерв от последващи 
оценки </t>
  </si>
  <si>
    <t xml:space="preserve">Салдо в началото на отчетния период 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</si>
  <si>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</si>
  <si>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</si>
  <si>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</si>
  <si>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</si>
  <si>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</si>
  <si>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</si>
  <si>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основен капитал</t>
  </si>
  <si>
    <t>натрупани печалби/ загуби</t>
  </si>
  <si>
    <t>общо собствен капитал</t>
  </si>
  <si>
    <t>общи резерви</t>
  </si>
  <si>
    <t>Последващи оценки на финансови активи и инструменти</t>
  </si>
  <si>
    <t>КОНСОЛИДИРАН СЧЕТОВОДЕН  БАЛАНС</t>
  </si>
  <si>
    <t>Нематериални активи</t>
  </si>
  <si>
    <t>Разходи за бъдещи периоди</t>
  </si>
  <si>
    <t xml:space="preserve">Материали </t>
  </si>
  <si>
    <t xml:space="preserve">Продукция </t>
  </si>
  <si>
    <t>Стоки</t>
  </si>
  <si>
    <t>Незавършено производство</t>
  </si>
  <si>
    <t>Биологични активи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</si>
  <si>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</si>
  <si>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</si>
  <si>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</si>
  <si>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</si>
  <si>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Целеви резерви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</si>
  <si>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</si>
  <si>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</si>
  <si>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</si>
  <si>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</si>
  <si>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Отсрочени данъци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</si>
  <si>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</si>
  <si>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</si>
  <si>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</si>
  <si>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</si>
  <si>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</si>
  <si>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</si>
  <si>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 xml:space="preserve">КОНСОЛИДИРАН ОТЧЕТ ЗА ДОХОДИТЕ  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</si>
  <si>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</si>
  <si>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</si>
  <si>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</si>
  <si>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</si>
  <si>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</si>
  <si>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</si>
  <si>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</si>
  <si>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</si>
  <si>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</si>
  <si>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възнаграждение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</si>
  <si>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</si>
  <si>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</si>
  <si>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</si>
  <si>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Приходи/разходи от асоциирани предприятия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</si>
  <si>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</si>
  <si>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</si>
  <si>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</si>
  <si>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</si>
  <si>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</si>
  <si>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</si>
  <si>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</si>
  <si>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Върнати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</si>
  <si>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</si>
  <si>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</si>
  <si>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</si>
  <si>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</si>
  <si>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</si>
  <si>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Други изменения в собствения капитал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</si>
  <si>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</si>
  <si>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</si>
  <si>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</si>
  <si>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</si>
  <si>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</si>
  <si>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</si>
  <si>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</si>
  <si>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</si>
  <si>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</si>
  <si>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</si>
  <si>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</si>
  <si>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</si>
  <si>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</si>
  <si>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</si>
  <si>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</si>
  <si>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</si>
  <si>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</si>
  <si>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</si>
  <si>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</si>
  <si>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Постъпления от продажба на ДА</t>
  </si>
  <si>
    <t>1.Хидравлични елементи и системи АД, гр. Ямбол, ул. "Пирин" № 1</t>
  </si>
  <si>
    <t>2.Славяна АД, гр. Славяново, обл. Плевенска</t>
  </si>
  <si>
    <t>3.Фазан АД, гр. Русе, бул. "Трети март" № 5</t>
  </si>
  <si>
    <t>4.Елхим-Искра АД, гр. Пазарджик, ул. "Искра" №9</t>
  </si>
  <si>
    <t>5.СПХ Транс ООД,  гр. София, ул. “Фр. Ж. Кюри” № 20</t>
  </si>
  <si>
    <t>1.М+С Хидравлик АД, гр. Казанлък, ул. "Козлодуй" № 68</t>
  </si>
  <si>
    <t>2.Пътстройинжинеринг АД, гр. Кърджали, бул. “Беломорски” № 79</t>
  </si>
  <si>
    <t>3.Българска роза АД, гр. Карлово, Индустриална зона</t>
  </si>
  <si>
    <t>4.Птици и птичи продукти АД, гр. Плевен, ул. "Васил Левски" № 1</t>
  </si>
  <si>
    <t>5.Форсан България ООД, гр. София, ул. “Фр. Ж. Кюри” № 20</t>
  </si>
  <si>
    <t>Приходи от дивиденти</t>
  </si>
  <si>
    <t>Постъпления от емитиране на ценни книжа</t>
  </si>
  <si>
    <t>Плащания/постъпления свързани с финансови активи,държани с цел търговия</t>
  </si>
  <si>
    <t>Разпределение на печалбата за дивиденти</t>
  </si>
  <si>
    <t>1.Лизингова компания АД, гр. София, ул."Фр.Ж.Кюри" № 20</t>
  </si>
  <si>
    <t>2.СПХ Транс ООД,  гр. София, ул. “Фр. Ж. Кюри” № 20</t>
  </si>
  <si>
    <t>3. ЕКОБАТ АД</t>
  </si>
  <si>
    <t>4. Хидравлични елементи и системи АД, гр. Ямбол, ул. "Пирин" № 1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</si>
  <si>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</si>
  <si>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</si>
  <si>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</si>
  <si>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>Дългосрочни вземания по предоставени търговски заеми</t>
  </si>
  <si>
    <t>Други постъпления /плащания от инвестиционн дейност</t>
  </si>
  <si>
    <t>Други разпределения на печалбата</t>
  </si>
  <si>
    <t xml:space="preserve">                                                                  </t>
  </si>
  <si>
    <t xml:space="preserve">                                             Съставител: Кремена Дюлгерова</t>
  </si>
  <si>
    <t xml:space="preserve">                        </t>
  </si>
  <si>
    <t>Изпълнителен директор: Васил Велев</t>
  </si>
  <si>
    <t>Съставител: Кремена Дюлгерова</t>
  </si>
  <si>
    <t>Финансови активи</t>
  </si>
  <si>
    <t>Плащания при обратно придобиване на ценни книжа</t>
  </si>
  <si>
    <t xml:space="preserve">КОНСОЛИДИРАНА СПРАВКА 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</si>
  <si>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8)</t>
    </r>
  </si>
  <si>
    <t>Други материални запаси</t>
  </si>
  <si>
    <t>Извънредни приходи</t>
  </si>
  <si>
    <t>Получени/платени на лихви, такси и комисионни</t>
  </si>
  <si>
    <t>към 30.09.2009 г.</t>
  </si>
  <si>
    <t>към  30.09.2009 г.</t>
  </si>
  <si>
    <t>27.11.2009 г.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</si>
</sst>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19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25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6" applyFont="1" applyAlignment="1" applyProtection="1">
      <alignment wrapText="1"/>
      <protection/>
    </xf>
    <xf numFmtId="0" fontId="6" fillId="0" borderId="0" xfId="25" applyFont="1" applyFill="1" applyAlignment="1" applyProtection="1">
      <alignment vertical="top" wrapText="1"/>
      <protection locked="0"/>
    </xf>
    <xf numFmtId="0" fontId="5" fillId="0" borderId="0" xfId="25" applyFont="1" applyFill="1" applyBorder="1" applyAlignment="1" applyProtection="1">
      <alignment vertical="top" wrapText="1"/>
      <protection locked="0"/>
    </xf>
    <xf numFmtId="0" fontId="6" fillId="0" borderId="0" xfId="26" applyFont="1" applyBorder="1" applyAlignment="1" applyProtection="1">
      <alignment wrapText="1"/>
      <protection/>
    </xf>
    <xf numFmtId="1" fontId="6" fillId="2" borderId="0" xfId="26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26" applyFont="1" applyAlignment="1" applyProtection="1">
      <alignment vertical="top" wrapText="1"/>
      <protection/>
    </xf>
    <xf numFmtId="1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6" applyFont="1" applyFill="1" applyAlignment="1" applyProtection="1">
      <alignment wrapText="1"/>
      <protection/>
    </xf>
    <xf numFmtId="0" fontId="9" fillId="0" borderId="0" xfId="26" applyFont="1" applyAlignment="1" applyProtection="1">
      <alignment horizontal="center" wrapText="1"/>
      <protection locked="0"/>
    </xf>
    <xf numFmtId="0" fontId="10" fillId="0" borderId="0" xfId="26" applyFont="1" applyAlignment="1" applyProtection="1">
      <alignment wrapText="1"/>
      <protection/>
    </xf>
    <xf numFmtId="0" fontId="7" fillId="0" borderId="0" xfId="25" applyFont="1" applyAlignment="1">
      <alignment vertical="top"/>
      <protection/>
    </xf>
    <xf numFmtId="0" fontId="7" fillId="0" borderId="0" xfId="25" applyFont="1" applyAlignment="1">
      <alignment/>
      <protection/>
    </xf>
    <xf numFmtId="3" fontId="7" fillId="0" borderId="0" xfId="25" applyNumberFormat="1" applyFont="1" applyAlignment="1" applyProtection="1">
      <alignment vertical="top" wrapText="1"/>
      <protection locked="0"/>
    </xf>
    <xf numFmtId="0" fontId="7" fillId="0" borderId="0" xfId="25" applyFont="1" applyAlignment="1" applyProtection="1">
      <alignment vertical="top" wrapText="1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8" fillId="0" borderId="1" xfId="25" applyFont="1" applyBorder="1" applyAlignment="1" applyProtection="1">
      <alignment horizontal="left" vertical="center"/>
      <protection/>
    </xf>
    <xf numFmtId="14" fontId="7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3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3" borderId="0" xfId="25" applyFont="1" applyFill="1" applyBorder="1" applyAlignment="1" applyProtection="1">
      <alignment horizontal="left" wrapText="1"/>
      <protection/>
    </xf>
    <xf numFmtId="3" fontId="11" fillId="0" borderId="5" xfId="0" applyNumberFormat="1" applyFont="1" applyBorder="1" applyAlignment="1">
      <alignment vertical="top" wrapText="1"/>
    </xf>
    <xf numFmtId="3" fontId="7" fillId="0" borderId="0" xfId="25" applyNumberFormat="1" applyFont="1" applyBorder="1" applyAlignment="1" applyProtection="1">
      <alignment vertical="top" wrapText="1"/>
      <protection locked="0"/>
    </xf>
    <xf numFmtId="0" fontId="7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3" borderId="6" xfId="25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center" vertical="top"/>
      <protection locked="0"/>
    </xf>
    <xf numFmtId="0" fontId="8" fillId="0" borderId="0" xfId="25" applyFont="1" applyAlignment="1">
      <alignment vertical="top"/>
      <protection/>
    </xf>
    <xf numFmtId="0" fontId="11" fillId="0" borderId="7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7" fillId="0" borderId="0" xfId="27" applyFont="1" applyBorder="1" applyAlignment="1">
      <alignment vertical="center" wrapText="1"/>
      <protection/>
    </xf>
    <xf numFmtId="3" fontId="8" fillId="0" borderId="0" xfId="27" applyNumberFormat="1" applyFont="1" applyBorder="1" applyAlignment="1" applyProtection="1">
      <alignment horizontal="right" vertical="center"/>
      <protection locked="0"/>
    </xf>
    <xf numFmtId="0" fontId="7" fillId="0" borderId="0" xfId="27" applyFont="1" applyBorder="1" applyAlignment="1">
      <alignment vertical="center"/>
      <protection/>
    </xf>
    <xf numFmtId="3" fontId="7" fillId="0" borderId="0" xfId="27" applyNumberFormat="1" applyFont="1" applyBorder="1" applyAlignment="1">
      <alignment vertical="center" wrapText="1"/>
      <protection/>
    </xf>
    <xf numFmtId="3" fontId="7" fillId="0" borderId="0" xfId="27" applyNumberFormat="1" applyFont="1" applyBorder="1" applyAlignment="1">
      <alignment vertical="center"/>
      <protection/>
    </xf>
    <xf numFmtId="185" fontId="7" fillId="0" borderId="7" xfId="0" applyNumberFormat="1" applyFont="1" applyBorder="1" applyAlignment="1">
      <alignment/>
    </xf>
    <xf numFmtId="0" fontId="8" fillId="0" borderId="0" xfId="27" applyNumberFormat="1" applyFont="1" applyBorder="1" applyAlignment="1" applyProtection="1">
      <alignment vertical="center"/>
      <protection locked="0"/>
    </xf>
    <xf numFmtId="185" fontId="12" fillId="0" borderId="1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vertical="top" wrapText="1"/>
    </xf>
    <xf numFmtId="185" fontId="12" fillId="0" borderId="7" xfId="0" applyNumberFormat="1" applyFont="1" applyBorder="1" applyAlignment="1">
      <alignment horizontal="right" vertical="top" wrapText="1"/>
    </xf>
    <xf numFmtId="185" fontId="12" fillId="0" borderId="4" xfId="0" applyNumberFormat="1" applyFont="1" applyBorder="1" applyAlignment="1">
      <alignment horizontal="right" vertical="top" wrapText="1"/>
    </xf>
    <xf numFmtId="1" fontId="7" fillId="0" borderId="0" xfId="25" applyNumberFormat="1" applyFont="1" applyBorder="1" applyAlignment="1" applyProtection="1">
      <alignment horizontal="left" vertical="top" wrapText="1"/>
      <protection locked="0"/>
    </xf>
    <xf numFmtId="3" fontId="7" fillId="0" borderId="0" xfId="25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1" fillId="0" borderId="9" xfId="0" applyNumberFormat="1" applyFont="1" applyBorder="1" applyAlignment="1">
      <alignment horizontal="right" vertical="top" wrapText="1"/>
    </xf>
    <xf numFmtId="185" fontId="7" fillId="0" borderId="1" xfId="0" applyNumberFormat="1" applyFont="1" applyBorder="1" applyAlignment="1">
      <alignment/>
    </xf>
    <xf numFmtId="0" fontId="12" fillId="0" borderId="8" xfId="0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justify" vertical="top" wrapText="1"/>
    </xf>
    <xf numFmtId="3" fontId="12" fillId="0" borderId="8" xfId="0" applyNumberFormat="1" applyFont="1" applyBorder="1" applyAlignment="1">
      <alignment horizontal="right" vertical="top" wrapText="1"/>
    </xf>
    <xf numFmtId="0" fontId="7" fillId="0" borderId="0" xfId="25" applyFont="1" applyBorder="1" applyAlignment="1">
      <alignment/>
      <protection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4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3" fontId="11" fillId="0" borderId="8" xfId="0" applyNumberFormat="1" applyFont="1" applyBorder="1" applyAlignment="1">
      <alignment horizontal="right" vertical="top" wrapText="1"/>
    </xf>
    <xf numFmtId="185" fontId="11" fillId="0" borderId="7" xfId="0" applyNumberFormat="1" applyFont="1" applyBorder="1" applyAlignment="1">
      <alignment horizontal="right" vertical="top" wrapText="1"/>
    </xf>
    <xf numFmtId="0" fontId="13" fillId="0" borderId="0" xfId="24" applyFont="1" applyAlignment="1">
      <alignment horizontal="center"/>
      <protection/>
    </xf>
    <xf numFmtId="0" fontId="7" fillId="0" borderId="0" xfId="24" applyFont="1">
      <alignment/>
      <protection/>
    </xf>
    <xf numFmtId="0" fontId="7" fillId="0" borderId="0" xfId="24" applyFont="1" applyAlignment="1">
      <alignment/>
      <protection/>
    </xf>
    <xf numFmtId="0" fontId="7" fillId="0" borderId="0" xfId="23" applyFont="1" applyBorder="1" applyAlignment="1">
      <alignment vertical="justify"/>
      <protection/>
    </xf>
    <xf numFmtId="0" fontId="7" fillId="0" borderId="1" xfId="22" applyFont="1" applyBorder="1" applyAlignment="1">
      <alignment horizontal="left" wrapText="1"/>
      <protection/>
    </xf>
    <xf numFmtId="3" fontId="7" fillId="2" borderId="1" xfId="22" applyNumberFormat="1" applyFont="1" applyFill="1" applyBorder="1" applyAlignment="1" applyProtection="1">
      <alignment horizontal="right" wrapText="1"/>
      <protection locked="0"/>
    </xf>
    <xf numFmtId="2" fontId="7" fillId="2" borderId="1" xfId="22" applyNumberFormat="1" applyFont="1" applyFill="1" applyBorder="1" applyAlignment="1">
      <alignment horizontal="right" wrapText="1"/>
      <protection/>
    </xf>
    <xf numFmtId="0" fontId="14" fillId="0" borderId="1" xfId="22" applyFont="1" applyBorder="1" applyAlignment="1">
      <alignment horizontal="right" wrapText="1"/>
      <protection/>
    </xf>
    <xf numFmtId="3" fontId="7" fillId="2" borderId="1" xfId="22" applyNumberFormat="1" applyFont="1" applyFill="1" applyBorder="1" applyAlignment="1">
      <alignment horizontal="right" wrapText="1"/>
      <protection/>
    </xf>
    <xf numFmtId="4" fontId="7" fillId="2" borderId="1" xfId="22" applyNumberFormat="1" applyFont="1" applyFill="1" applyBorder="1" applyAlignment="1">
      <alignment horizontal="right" wrapText="1"/>
      <protection/>
    </xf>
    <xf numFmtId="0" fontId="14" fillId="0" borderId="1" xfId="22" applyFont="1" applyBorder="1" applyAlignment="1">
      <alignment horizontal="left" wrapText="1"/>
      <protection/>
    </xf>
    <xf numFmtId="3" fontId="7" fillId="0" borderId="0" xfId="24" applyNumberFormat="1" applyFont="1">
      <alignment/>
      <protection/>
    </xf>
    <xf numFmtId="0" fontId="7" fillId="0" borderId="0" xfId="28" applyFont="1">
      <alignment/>
      <protection/>
    </xf>
    <xf numFmtId="0" fontId="8" fillId="0" borderId="0" xfId="28" applyFont="1" applyAlignment="1">
      <alignment horizontal="center" wrapText="1"/>
      <protection/>
    </xf>
    <xf numFmtId="0" fontId="8" fillId="0" borderId="0" xfId="28" applyFont="1">
      <alignment/>
      <protection/>
    </xf>
    <xf numFmtId="0" fontId="8" fillId="0" borderId="0" xfId="28" applyFont="1" applyBorder="1" applyAlignment="1" applyProtection="1">
      <alignment horizontal="left" vertical="center" wrapText="1"/>
      <protection/>
    </xf>
    <xf numFmtId="0" fontId="7" fillId="0" borderId="0" xfId="25" applyFont="1" applyAlignment="1">
      <alignment vertical="top" wrapText="1"/>
      <protection/>
    </xf>
    <xf numFmtId="0" fontId="8" fillId="0" borderId="0" xfId="28" applyFont="1" applyBorder="1" applyAlignment="1">
      <alignment horizontal="left" vertical="top" wrapText="1"/>
      <protection/>
    </xf>
    <xf numFmtId="0" fontId="8" fillId="2" borderId="1" xfId="28" applyFont="1" applyFill="1" applyBorder="1" applyAlignment="1">
      <alignment vertical="center" wrapText="1"/>
      <protection/>
    </xf>
    <xf numFmtId="3" fontId="8" fillId="2" borderId="1" xfId="28" applyNumberFormat="1" applyFont="1" applyFill="1" applyBorder="1" applyAlignment="1" applyProtection="1">
      <alignment/>
      <protection/>
    </xf>
    <xf numFmtId="3" fontId="8" fillId="2" borderId="1" xfId="28" applyNumberFormat="1" applyFont="1" applyFill="1" applyBorder="1" applyAlignment="1" applyProtection="1">
      <alignment/>
      <protection locked="0"/>
    </xf>
    <xf numFmtId="0" fontId="7" fillId="2" borderId="1" xfId="28" applyFont="1" applyFill="1" applyBorder="1" applyAlignment="1">
      <alignment vertical="center" wrapText="1"/>
      <protection/>
    </xf>
    <xf numFmtId="3" fontId="7" fillId="2" borderId="1" xfId="28" applyNumberFormat="1" applyFont="1" applyFill="1" applyBorder="1" applyAlignment="1" applyProtection="1">
      <alignment/>
      <protection/>
    </xf>
    <xf numFmtId="0" fontId="8" fillId="0" borderId="0" xfId="28" applyFont="1" applyBorder="1" applyAlignment="1" applyProtection="1">
      <alignment vertical="center" wrapText="1"/>
      <protection locked="0"/>
    </xf>
    <xf numFmtId="3" fontId="7" fillId="0" borderId="0" xfId="28" applyNumberFormat="1" applyFont="1" applyBorder="1" applyAlignment="1" applyProtection="1">
      <alignment vertical="center"/>
      <protection locked="0"/>
    </xf>
    <xf numFmtId="0" fontId="7" fillId="0" borderId="0" xfId="28" applyFont="1" applyBorder="1" applyProtection="1">
      <alignment/>
      <protection locked="0"/>
    </xf>
    <xf numFmtId="1" fontId="7" fillId="0" borderId="0" xfId="25" applyNumberFormat="1" applyFont="1" applyAlignment="1" applyProtection="1">
      <alignment vertical="top" wrapText="1"/>
      <protection locked="0"/>
    </xf>
    <xf numFmtId="3" fontId="7" fillId="0" borderId="0" xfId="25" applyNumberFormat="1" applyFont="1" applyAlignment="1" applyProtection="1">
      <alignment vertical="top"/>
      <protection locked="0"/>
    </xf>
    <xf numFmtId="3" fontId="7" fillId="0" borderId="0" xfId="25" applyNumberFormat="1" applyFont="1" applyAlignment="1" applyProtection="1">
      <alignment horizontal="right" vertical="top" wrapText="1"/>
      <protection locked="0"/>
    </xf>
    <xf numFmtId="0" fontId="7" fillId="0" borderId="0" xfId="28" applyFont="1" applyBorder="1" applyAlignment="1" applyProtection="1">
      <alignment wrapText="1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0" xfId="28" applyFont="1" applyProtection="1">
      <alignment/>
      <protection locked="0"/>
    </xf>
    <xf numFmtId="1" fontId="7" fillId="0" borderId="0" xfId="25" applyNumberFormat="1" applyFont="1" applyBorder="1" applyAlignment="1" applyProtection="1">
      <alignment horizontal="right" vertical="top" wrapText="1"/>
      <protection locked="0"/>
    </xf>
    <xf numFmtId="0" fontId="7" fillId="0" borderId="0" xfId="28" applyFont="1" applyAlignment="1">
      <alignment wrapText="1"/>
      <protection/>
    </xf>
    <xf numFmtId="0" fontId="7" fillId="0" borderId="0" xfId="25" applyFont="1" applyAlignment="1" applyProtection="1">
      <alignment horizontal="center" vertical="top" wrapText="1"/>
      <protection locked="0"/>
    </xf>
    <xf numFmtId="0" fontId="6" fillId="0" borderId="0" xfId="26" applyFont="1" applyFill="1" applyBorder="1" applyAlignment="1" applyProtection="1">
      <alignment horizontal="right" vertical="center" wrapText="1"/>
      <protection locked="0"/>
    </xf>
    <xf numFmtId="0" fontId="7" fillId="0" borderId="1" xfId="26" applyFont="1" applyBorder="1" applyAlignment="1" applyProtection="1">
      <alignment vertical="top" wrapText="1"/>
      <protection/>
    </xf>
    <xf numFmtId="0" fontId="7" fillId="0" borderId="4" xfId="26" applyFont="1" applyBorder="1" applyAlignment="1" applyProtection="1">
      <alignment vertical="top" wrapText="1"/>
      <protection/>
    </xf>
    <xf numFmtId="3" fontId="6" fillId="0" borderId="0" xfId="26" applyNumberFormat="1" applyFont="1" applyBorder="1" applyAlignment="1" applyProtection="1">
      <alignment horizontal="right" wrapText="1"/>
      <protection locked="0"/>
    </xf>
    <xf numFmtId="0" fontId="6" fillId="0" borderId="0" xfId="26" applyFont="1" applyAlignment="1">
      <alignment horizontal="right" wrapText="1"/>
      <protection/>
    </xf>
    <xf numFmtId="0" fontId="6" fillId="0" borderId="1" xfId="28" applyFont="1" applyBorder="1" applyAlignment="1">
      <alignment horizontal="center" vertical="center" wrapText="1"/>
      <protection/>
    </xf>
    <xf numFmtId="0" fontId="6" fillId="0" borderId="1" xfId="28" applyFont="1" applyBorder="1" applyAlignment="1">
      <alignment horizontal="centerContinuous" vertical="center" wrapText="1"/>
      <protection/>
    </xf>
    <xf numFmtId="0" fontId="5" fillId="0" borderId="0" xfId="28" applyFont="1" applyAlignment="1">
      <alignment horizontal="center" vertical="center" wrapText="1"/>
      <protection/>
    </xf>
    <xf numFmtId="0" fontId="5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5" fillId="0" borderId="0" xfId="24" applyFont="1">
      <alignment/>
      <protection/>
    </xf>
    <xf numFmtId="0" fontId="16" fillId="3" borderId="0" xfId="25" applyFont="1" applyFill="1" applyBorder="1" applyAlignment="1" applyProtection="1">
      <alignment wrapText="1"/>
      <protection/>
    </xf>
    <xf numFmtId="0" fontId="11" fillId="0" borderId="12" xfId="0" applyFont="1" applyBorder="1" applyAlignment="1">
      <alignment vertical="top" wrapText="1"/>
    </xf>
    <xf numFmtId="3" fontId="6" fillId="2" borderId="0" xfId="25" applyNumberFormat="1" applyFont="1" applyFill="1" applyBorder="1" applyAlignment="1" applyProtection="1">
      <alignment wrapText="1"/>
      <protection locked="0"/>
    </xf>
    <xf numFmtId="0" fontId="6" fillId="0" borderId="0" xfId="25" applyFont="1" applyAlignment="1">
      <alignment/>
      <protection/>
    </xf>
    <xf numFmtId="0" fontId="6" fillId="0" borderId="0" xfId="25" applyFont="1" applyAlignment="1">
      <alignment vertical="top"/>
      <protection/>
    </xf>
    <xf numFmtId="3" fontId="6" fillId="0" borderId="0" xfId="25" applyNumberFormat="1" applyFont="1" applyAlignment="1" applyProtection="1">
      <alignment horizontal="left" vertical="top" wrapText="1"/>
      <protection locked="0"/>
    </xf>
    <xf numFmtId="3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5" applyFont="1" applyAlignment="1" applyProtection="1">
      <alignment vertical="top" wrapText="1"/>
      <protection locked="0"/>
    </xf>
    <xf numFmtId="0" fontId="17" fillId="0" borderId="0" xfId="27" applyFont="1" applyBorder="1" applyAlignment="1" applyProtection="1">
      <alignment horizontal="right" vertical="center" wrapText="1"/>
      <protection/>
    </xf>
    <xf numFmtId="3" fontId="6" fillId="0" borderId="0" xfId="27" applyNumberFormat="1" applyFont="1" applyBorder="1" applyAlignment="1" applyProtection="1">
      <alignment horizontal="center" vertical="center" wrapText="1"/>
      <protection/>
    </xf>
    <xf numFmtId="3" fontId="5" fillId="2" borderId="0" xfId="27" applyNumberFormat="1" applyFont="1" applyFill="1" applyBorder="1" applyAlignment="1" applyProtection="1">
      <alignment vertical="center" wrapText="1"/>
      <protection/>
    </xf>
    <xf numFmtId="0" fontId="6" fillId="0" borderId="0" xfId="27" applyFont="1" applyBorder="1" applyAlignment="1">
      <alignment vertical="center"/>
      <protection/>
    </xf>
    <xf numFmtId="0" fontId="6" fillId="0" borderId="0" xfId="25" applyFont="1" applyBorder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vertical="top" wrapText="1"/>
      <protection locked="0"/>
    </xf>
    <xf numFmtId="0" fontId="6" fillId="0" borderId="0" xfId="25" applyFont="1" applyBorder="1" applyAlignment="1">
      <alignment vertical="top"/>
      <protection/>
    </xf>
    <xf numFmtId="3" fontId="6" fillId="0" borderId="0" xfId="25" applyNumberFormat="1" applyFont="1" applyBorder="1" applyAlignment="1" applyProtection="1">
      <alignment horizontal="right" vertical="top" wrapText="1"/>
      <protection locked="0"/>
    </xf>
    <xf numFmtId="0" fontId="5" fillId="0" borderId="0" xfId="28" applyFont="1" applyBorder="1" applyAlignment="1" applyProtection="1">
      <alignment vertical="center" wrapText="1"/>
      <protection locked="0"/>
    </xf>
    <xf numFmtId="3" fontId="6" fillId="0" borderId="0" xfId="28" applyNumberFormat="1" applyFont="1" applyBorder="1" applyAlignment="1" applyProtection="1">
      <alignment vertical="center"/>
      <protection locked="0"/>
    </xf>
    <xf numFmtId="0" fontId="6" fillId="0" borderId="0" xfId="28" applyFont="1" applyBorder="1" applyProtection="1">
      <alignment/>
      <protection locked="0"/>
    </xf>
    <xf numFmtId="0" fontId="6" fillId="0" borderId="0" xfId="28" applyFont="1">
      <alignment/>
      <protection/>
    </xf>
    <xf numFmtId="0" fontId="5" fillId="0" borderId="0" xfId="22" applyFont="1" applyBorder="1" applyAlignment="1">
      <alignment horizontal="left" vertical="center" wrapText="1"/>
      <protection/>
    </xf>
    <xf numFmtId="0" fontId="6" fillId="0" borderId="0" xfId="22" applyFont="1" applyBorder="1" applyAlignment="1">
      <alignment horizontal="left" vertical="center" wrapText="1"/>
      <protection/>
    </xf>
    <xf numFmtId="0" fontId="6" fillId="0" borderId="0" xfId="24" applyFont="1">
      <alignment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5" xfId="0" applyFont="1" applyFill="1" applyBorder="1" applyAlignment="1">
      <alignment horizontal="justify" vertical="top" wrapText="1"/>
    </xf>
    <xf numFmtId="3" fontId="11" fillId="0" borderId="16" xfId="0" applyNumberFormat="1" applyFont="1" applyFill="1" applyBorder="1" applyAlignment="1">
      <alignment horizontal="right" vertical="top" wrapText="1"/>
    </xf>
    <xf numFmtId="3" fontId="11" fillId="0" borderId="17" xfId="0" applyNumberFormat="1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justify" vertical="top" wrapText="1"/>
    </xf>
    <xf numFmtId="0" fontId="7" fillId="0" borderId="8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8" fillId="0" borderId="0" xfId="27" applyFont="1" applyBorder="1" applyAlignment="1">
      <alignment vertical="center"/>
      <protection/>
    </xf>
    <xf numFmtId="2" fontId="11" fillId="0" borderId="2" xfId="0" applyNumberFormat="1" applyFont="1" applyBorder="1" applyAlignment="1">
      <alignment horizontal="right" vertical="top" wrapText="1"/>
    </xf>
    <xf numFmtId="185" fontId="12" fillId="0" borderId="8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85" fontId="11" fillId="0" borderId="18" xfId="0" applyNumberFormat="1" applyFont="1" applyBorder="1" applyAlignment="1">
      <alignment horizontal="right" vertical="top" wrapText="1"/>
    </xf>
    <xf numFmtId="185" fontId="12" fillId="0" borderId="16" xfId="0" applyNumberFormat="1" applyFont="1" applyBorder="1" applyAlignment="1">
      <alignment horizontal="right" vertical="top" wrapText="1"/>
    </xf>
    <xf numFmtId="0" fontId="7" fillId="0" borderId="19" xfId="26" applyFont="1" applyBorder="1" applyAlignment="1" applyProtection="1">
      <alignment wrapText="1"/>
      <protection/>
    </xf>
    <xf numFmtId="185" fontId="12" fillId="0" borderId="20" xfId="0" applyNumberFormat="1" applyFont="1" applyBorder="1" applyAlignment="1">
      <alignment horizontal="right" vertical="top" wrapText="1"/>
    </xf>
    <xf numFmtId="3" fontId="6" fillId="0" borderId="0" xfId="25" applyNumberFormat="1" applyFont="1" applyBorder="1" applyAlignment="1" applyProtection="1">
      <alignment horizontal="left" vertical="top"/>
      <protection locked="0"/>
    </xf>
    <xf numFmtId="223" fontId="7" fillId="2" borderId="1" xfId="28" applyNumberFormat="1" applyFont="1" applyFill="1" applyBorder="1" applyAlignment="1" applyProtection="1">
      <alignment/>
      <protection/>
    </xf>
    <xf numFmtId="3" fontId="6" fillId="0" borderId="0" xfId="25" applyNumberFormat="1" applyFont="1" applyBorder="1" applyAlignment="1" applyProtection="1">
      <alignment horizontal="center"/>
      <protection locked="0"/>
    </xf>
    <xf numFmtId="0" fontId="7" fillId="2" borderId="1" xfId="28" applyNumberFormat="1" applyFont="1" applyFill="1" applyBorder="1" applyAlignment="1" applyProtection="1">
      <alignment/>
      <protection/>
    </xf>
    <xf numFmtId="185" fontId="7" fillId="0" borderId="0" xfId="0" applyNumberFormat="1" applyFont="1" applyBorder="1" applyAlignment="1">
      <alignment/>
    </xf>
    <xf numFmtId="3" fontId="7" fillId="2" borderId="1" xfId="28" applyNumberFormat="1" applyFont="1" applyFill="1" applyBorder="1" applyAlignment="1" applyProtection="1">
      <alignment/>
      <protection locked="0"/>
    </xf>
    <xf numFmtId="223" fontId="8" fillId="2" borderId="1" xfId="28" applyNumberFormat="1" applyFont="1" applyFill="1" applyBorder="1" applyAlignment="1" applyProtection="1">
      <alignment/>
      <protection/>
    </xf>
    <xf numFmtId="0" fontId="9" fillId="0" borderId="0" xfId="25" applyFont="1" applyBorder="1" applyAlignment="1" applyProtection="1">
      <alignment horizontal="center" vertical="center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5" fillId="0" borderId="0" xfId="25" applyFont="1" applyBorder="1" applyAlignment="1" applyProtection="1">
      <alignment horizontal="center" vertical="top"/>
      <protection locked="0"/>
    </xf>
    <xf numFmtId="0" fontId="11" fillId="3" borderId="21" xfId="25" applyFont="1" applyFill="1" applyBorder="1" applyAlignment="1" applyProtection="1">
      <alignment horizontal="left" wrapText="1"/>
      <protection/>
    </xf>
    <xf numFmtId="0" fontId="11" fillId="3" borderId="22" xfId="25" applyFont="1" applyFill="1" applyBorder="1" applyAlignment="1" applyProtection="1">
      <alignment horizontal="left" wrapText="1"/>
      <protection/>
    </xf>
    <xf numFmtId="0" fontId="11" fillId="3" borderId="23" xfId="25" applyFont="1" applyFill="1" applyBorder="1" applyAlignment="1" applyProtection="1">
      <alignment horizontal="left" wrapText="1"/>
      <protection/>
    </xf>
    <xf numFmtId="0" fontId="11" fillId="3" borderId="15" xfId="25" applyFont="1" applyFill="1" applyBorder="1" applyAlignment="1" applyProtection="1">
      <alignment horizontal="left" wrapText="1"/>
      <protection/>
    </xf>
    <xf numFmtId="0" fontId="11" fillId="3" borderId="16" xfId="25" applyFont="1" applyFill="1" applyBorder="1" applyAlignment="1" applyProtection="1">
      <alignment horizontal="left" wrapText="1"/>
      <protection/>
    </xf>
    <xf numFmtId="0" fontId="11" fillId="3" borderId="17" xfId="25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8" fillId="0" borderId="12" xfId="25" applyFont="1" applyBorder="1" applyAlignment="1" applyProtection="1">
      <alignment horizontal="left" vertical="center"/>
      <protection/>
    </xf>
    <xf numFmtId="0" fontId="8" fillId="0" borderId="6" xfId="25" applyFont="1" applyBorder="1" applyAlignment="1" applyProtection="1">
      <alignment horizontal="left" vertical="center"/>
      <protection/>
    </xf>
    <xf numFmtId="0" fontId="8" fillId="0" borderId="24" xfId="25" applyFont="1" applyBorder="1" applyAlignment="1" applyProtection="1">
      <alignment horizontal="left" vertical="center"/>
      <protection/>
    </xf>
    <xf numFmtId="0" fontId="8" fillId="0" borderId="0" xfId="27" applyNumberFormat="1" applyFont="1" applyBorder="1" applyAlignment="1" applyProtection="1">
      <alignment horizontal="center" vertical="center"/>
      <protection locked="0"/>
    </xf>
    <xf numFmtId="0" fontId="9" fillId="0" borderId="0" xfId="26" applyFont="1" applyAlignment="1" applyProtection="1">
      <alignment horizontal="center" vertical="center" wrapText="1"/>
      <protection locked="0"/>
    </xf>
    <xf numFmtId="0" fontId="8" fillId="0" borderId="0" xfId="26" applyFont="1" applyBorder="1" applyAlignment="1" applyProtection="1">
      <alignment horizontal="center" vertical="center"/>
      <protection locked="0"/>
    </xf>
    <xf numFmtId="0" fontId="9" fillId="0" borderId="0" xfId="28" applyFont="1" applyAlignment="1">
      <alignment horizontal="center" vertical="center" wrapText="1"/>
      <protection/>
    </xf>
    <xf numFmtId="0" fontId="8" fillId="0" borderId="0" xfId="28" applyFont="1" applyAlignment="1">
      <alignment horizontal="center" wrapText="1"/>
      <protection/>
    </xf>
    <xf numFmtId="0" fontId="5" fillId="0" borderId="0" xfId="25" applyFont="1" applyBorder="1" applyAlignment="1" applyProtection="1">
      <alignment horizontal="center" vertical="top" wrapText="1"/>
      <protection locked="0"/>
    </xf>
    <xf numFmtId="0" fontId="7" fillId="0" borderId="15" xfId="22" applyFont="1" applyBorder="1" applyAlignment="1">
      <alignment horizontal="left" wrapText="1"/>
      <protection/>
    </xf>
    <xf numFmtId="0" fontId="7" fillId="0" borderId="16" xfId="22" applyFont="1" applyBorder="1" applyAlignment="1">
      <alignment horizontal="left" wrapText="1"/>
      <protection/>
    </xf>
    <xf numFmtId="0" fontId="9" fillId="0" borderId="0" xfId="24" applyFont="1" applyAlignment="1">
      <alignment horizontal="center" vertical="center"/>
      <protection/>
    </xf>
    <xf numFmtId="49" fontId="8" fillId="0" borderId="0" xfId="22" applyNumberFormat="1" applyFont="1" applyAlignment="1">
      <alignment horizontal="center" vertical="center" wrapText="1"/>
      <protection/>
    </xf>
    <xf numFmtId="0" fontId="5" fillId="0" borderId="0" xfId="23" applyFont="1" applyAlignment="1">
      <alignment horizontal="center" vertical="justify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5" xfId="22"/>
    <cellStyle name="Normal_El.7.2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showGridLines="0" tabSelected="1" zoomScale="75" zoomScaleNormal="75" zoomScaleSheetLayoutView="75" workbookViewId="0" topLeftCell="A1">
      <selection activeCell="A1" sqref="A1:C1"/>
    </sheetView>
  </sheetViews>
  <sheetFormatPr defaultColWidth="9.1406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3" ht="27.75" customHeight="1">
      <c r="A1" s="177" t="s">
        <v>13</v>
      </c>
      <c r="B1" s="177"/>
      <c r="C1" s="177"/>
    </row>
    <row r="2" spans="1:3" ht="15.75">
      <c r="A2" s="178" t="s">
        <v>66</v>
      </c>
      <c r="B2" s="178"/>
      <c r="C2" s="178"/>
    </row>
    <row r="3" spans="1:3" ht="15">
      <c r="A3" s="179" t="s">
        <v>175</v>
      </c>
      <c r="B3" s="179"/>
      <c r="C3" s="179"/>
    </row>
    <row r="4" spans="1:3" ht="15.75">
      <c r="A4" s="42"/>
      <c r="B4" s="43"/>
      <c r="C4" s="113" t="s">
        <v>0</v>
      </c>
    </row>
    <row r="5" spans="1:3" ht="16.5" customHeight="1">
      <c r="A5" s="19" t="s">
        <v>1</v>
      </c>
      <c r="B5" s="20">
        <v>40086</v>
      </c>
      <c r="C5" s="20">
        <v>39813</v>
      </c>
    </row>
    <row r="6" spans="1:3" s="44" customFormat="1" ht="15.75">
      <c r="A6" s="180" t="s">
        <v>128</v>
      </c>
      <c r="B6" s="181"/>
      <c r="C6" s="182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119</v>
      </c>
      <c r="B8" s="22">
        <v>2023</v>
      </c>
      <c r="C8" s="22">
        <v>2023</v>
      </c>
    </row>
    <row r="9" spans="1:3" s="15" customFormat="1" ht="15">
      <c r="A9" s="41" t="s">
        <v>120</v>
      </c>
      <c r="B9" s="22">
        <v>9063</v>
      </c>
      <c r="C9" s="22">
        <v>9488</v>
      </c>
    </row>
    <row r="10" spans="1:3" s="15" customFormat="1" ht="15">
      <c r="A10" s="41" t="s">
        <v>121</v>
      </c>
      <c r="B10" s="22">
        <v>7681</v>
      </c>
      <c r="C10" s="22">
        <v>7165</v>
      </c>
    </row>
    <row r="11" spans="1:3" s="15" customFormat="1" ht="15">
      <c r="A11" s="41" t="s">
        <v>122</v>
      </c>
      <c r="B11" s="22">
        <v>2295</v>
      </c>
      <c r="C11" s="22">
        <v>2232</v>
      </c>
    </row>
    <row r="12" spans="1:3" s="15" customFormat="1" ht="15">
      <c r="A12" s="41" t="s">
        <v>123</v>
      </c>
      <c r="B12" s="22">
        <v>417</v>
      </c>
      <c r="C12" s="22">
        <v>545</v>
      </c>
    </row>
    <row r="13" spans="1:3" s="15" customFormat="1" ht="15">
      <c r="A13" s="41" t="s">
        <v>124</v>
      </c>
      <c r="B13" s="22">
        <v>28</v>
      </c>
      <c r="C13" s="22">
        <v>32</v>
      </c>
    </row>
    <row r="14" spans="1:3" s="15" customFormat="1" ht="15">
      <c r="A14" s="41" t="s">
        <v>125</v>
      </c>
      <c r="B14" s="22">
        <v>5373</v>
      </c>
      <c r="C14" s="22">
        <v>5030</v>
      </c>
    </row>
    <row r="15" spans="1:3" s="15" customFormat="1" ht="15">
      <c r="A15" s="41" t="s">
        <v>126</v>
      </c>
      <c r="B15" s="22">
        <v>49</v>
      </c>
      <c r="C15" s="22">
        <v>46</v>
      </c>
    </row>
    <row r="16" spans="1:3" s="15" customFormat="1" ht="15">
      <c r="A16" s="41" t="s">
        <v>67</v>
      </c>
      <c r="B16" s="22">
        <v>209</v>
      </c>
      <c r="C16" s="22">
        <v>275</v>
      </c>
    </row>
    <row r="17" spans="1:3" s="15" customFormat="1" ht="15">
      <c r="A17" s="41" t="s">
        <v>17</v>
      </c>
      <c r="B17" s="22">
        <v>14930</v>
      </c>
      <c r="C17" s="22">
        <v>15164</v>
      </c>
    </row>
    <row r="18" spans="1:3" s="15" customFormat="1" ht="15">
      <c r="A18" s="41" t="s">
        <v>18</v>
      </c>
      <c r="B18" s="22">
        <v>1044</v>
      </c>
      <c r="C18" s="22">
        <v>1044</v>
      </c>
    </row>
    <row r="19" spans="1:3" s="15" customFormat="1" ht="15">
      <c r="A19" s="66" t="s">
        <v>19</v>
      </c>
      <c r="B19" s="67">
        <v>24</v>
      </c>
      <c r="C19" s="67">
        <v>24</v>
      </c>
    </row>
    <row r="20" spans="1:3" s="15" customFormat="1" ht="15">
      <c r="A20" s="60" t="s">
        <v>160</v>
      </c>
      <c r="B20" s="67">
        <v>680</v>
      </c>
      <c r="C20" s="67">
        <v>680</v>
      </c>
    </row>
    <row r="21" spans="1:3" s="15" customFormat="1" ht="15">
      <c r="A21" s="66" t="s">
        <v>68</v>
      </c>
      <c r="B21" s="67">
        <v>2</v>
      </c>
      <c r="C21" s="67">
        <v>4</v>
      </c>
    </row>
    <row r="22" spans="1:3" s="15" customFormat="1" ht="16.5" thickBot="1">
      <c r="A22" s="163" t="s">
        <v>130</v>
      </c>
      <c r="B22" s="70">
        <f>SUM(B8:B21)</f>
        <v>43818</v>
      </c>
      <c r="C22" s="70">
        <f>SUM(C8:C21)</f>
        <v>43752</v>
      </c>
    </row>
    <row r="23" spans="1:3" s="15" customFormat="1" ht="6" customHeight="1">
      <c r="A23" s="23"/>
      <c r="B23" s="24"/>
      <c r="C23" s="24"/>
    </row>
    <row r="24" spans="1:3" s="15" customFormat="1" ht="15.75">
      <c r="A24" s="183" t="s">
        <v>129</v>
      </c>
      <c r="B24" s="184"/>
      <c r="C24" s="185"/>
    </row>
    <row r="25" spans="1:3" s="15" customFormat="1" ht="15">
      <c r="A25" s="60" t="s">
        <v>69</v>
      </c>
      <c r="B25" s="22">
        <v>7938</v>
      </c>
      <c r="C25" s="22">
        <v>11216</v>
      </c>
    </row>
    <row r="26" spans="1:3" s="15" customFormat="1" ht="15">
      <c r="A26" s="60" t="s">
        <v>70</v>
      </c>
      <c r="B26" s="22">
        <v>2574</v>
      </c>
      <c r="C26" s="22">
        <v>4185</v>
      </c>
    </row>
    <row r="27" spans="1:3" s="15" customFormat="1" ht="15">
      <c r="A27" s="60" t="s">
        <v>71</v>
      </c>
      <c r="B27" s="22">
        <v>90</v>
      </c>
      <c r="C27" s="22">
        <v>77</v>
      </c>
    </row>
    <row r="28" spans="1:3" s="15" customFormat="1" ht="15">
      <c r="A28" s="60" t="s">
        <v>72</v>
      </c>
      <c r="B28" s="22">
        <v>3639</v>
      </c>
      <c r="C28" s="22">
        <v>3846</v>
      </c>
    </row>
    <row r="29" spans="1:3" s="15" customFormat="1" ht="15">
      <c r="A29" s="60" t="s">
        <v>73</v>
      </c>
      <c r="B29" s="22">
        <v>233</v>
      </c>
      <c r="C29" s="22">
        <v>306</v>
      </c>
    </row>
    <row r="30" spans="1:3" s="15" customFormat="1" ht="15">
      <c r="A30" s="60" t="s">
        <v>172</v>
      </c>
      <c r="B30" s="22">
        <v>0</v>
      </c>
      <c r="C30" s="22"/>
    </row>
    <row r="31" spans="1:3" s="15" customFormat="1" ht="15">
      <c r="A31" s="60" t="s">
        <v>20</v>
      </c>
      <c r="B31" s="22">
        <v>2179</v>
      </c>
      <c r="C31" s="22">
        <v>1443</v>
      </c>
    </row>
    <row r="32" spans="1:3" s="15" customFormat="1" ht="15">
      <c r="A32" s="60" t="s">
        <v>74</v>
      </c>
      <c r="B32" s="22">
        <v>7465</v>
      </c>
      <c r="C32" s="22">
        <v>8426</v>
      </c>
    </row>
    <row r="33" spans="1:3" s="15" customFormat="1" ht="15">
      <c r="A33" s="60" t="s">
        <v>75</v>
      </c>
      <c r="B33" s="22">
        <v>318</v>
      </c>
      <c r="C33" s="22">
        <v>377</v>
      </c>
    </row>
    <row r="34" spans="1:3" s="15" customFormat="1" ht="15">
      <c r="A34" s="60" t="s">
        <v>157</v>
      </c>
      <c r="B34" s="22">
        <v>1500</v>
      </c>
      <c r="C34" s="22">
        <v>1500</v>
      </c>
    </row>
    <row r="35" spans="1:3" s="15" customFormat="1" ht="15">
      <c r="A35" s="60" t="s">
        <v>76</v>
      </c>
      <c r="B35" s="22">
        <v>103</v>
      </c>
      <c r="C35" s="22">
        <v>37</v>
      </c>
    </row>
    <row r="36" spans="1:3" s="15" customFormat="1" ht="15">
      <c r="A36" s="60" t="s">
        <v>21</v>
      </c>
      <c r="B36" s="22">
        <v>384</v>
      </c>
      <c r="C36" s="22">
        <v>459</v>
      </c>
    </row>
    <row r="37" spans="1:3" s="15" customFormat="1" ht="15">
      <c r="A37" s="60" t="s">
        <v>77</v>
      </c>
      <c r="B37" s="22">
        <v>188</v>
      </c>
      <c r="C37" s="22">
        <v>273</v>
      </c>
    </row>
    <row r="38" spans="1:3" s="15" customFormat="1" ht="15">
      <c r="A38" s="21" t="s">
        <v>168</v>
      </c>
      <c r="B38" s="22">
        <v>41</v>
      </c>
      <c r="C38" s="22">
        <v>260</v>
      </c>
    </row>
    <row r="39" spans="1:3" s="15" customFormat="1" ht="15">
      <c r="A39" s="60" t="s">
        <v>22</v>
      </c>
      <c r="B39" s="22">
        <v>9370</v>
      </c>
      <c r="C39" s="22">
        <v>6031</v>
      </c>
    </row>
    <row r="40" spans="1:3" s="15" customFormat="1" ht="15">
      <c r="A40" s="21" t="s">
        <v>23</v>
      </c>
      <c r="B40" s="22">
        <v>68</v>
      </c>
      <c r="C40" s="22">
        <v>144</v>
      </c>
    </row>
    <row r="41" spans="1:3" s="15" customFormat="1" ht="16.5" thickBot="1">
      <c r="A41" s="163" t="s">
        <v>131</v>
      </c>
      <c r="B41" s="70">
        <f>SUM(B25:B40)</f>
        <v>36090</v>
      </c>
      <c r="C41" s="70">
        <f>SUM(C25:C40)</f>
        <v>38580</v>
      </c>
    </row>
    <row r="42" spans="1:3" s="15" customFormat="1" ht="16.5" thickBot="1">
      <c r="A42" s="146" t="s">
        <v>127</v>
      </c>
      <c r="B42" s="64">
        <f>B22+B41</f>
        <v>79908</v>
      </c>
      <c r="C42" s="27">
        <f>C22+C41</f>
        <v>82332</v>
      </c>
    </row>
    <row r="43" spans="1:3" s="15" customFormat="1" ht="9" customHeight="1" thickTop="1">
      <c r="A43" s="26"/>
      <c r="B43" s="26"/>
      <c r="C43" s="26"/>
    </row>
    <row r="44" spans="1:3" s="15" customFormat="1" ht="15.75">
      <c r="A44" s="186" t="s">
        <v>49</v>
      </c>
      <c r="B44" s="187"/>
      <c r="C44" s="188"/>
    </row>
    <row r="45" spans="1:3" s="15" customFormat="1" ht="15">
      <c r="A45" s="60" t="s">
        <v>24</v>
      </c>
      <c r="B45" s="22">
        <v>20779</v>
      </c>
      <c r="C45" s="22">
        <v>20863</v>
      </c>
    </row>
    <row r="46" spans="1:3" s="15" customFormat="1" ht="15">
      <c r="A46" s="60" t="s">
        <v>78</v>
      </c>
      <c r="B46" s="22">
        <v>5874</v>
      </c>
      <c r="C46" s="22">
        <v>5349</v>
      </c>
    </row>
    <row r="47" spans="1:3" s="15" customFormat="1" ht="15">
      <c r="A47" s="60" t="s">
        <v>25</v>
      </c>
      <c r="B47" s="22">
        <v>23388</v>
      </c>
      <c r="C47" s="22">
        <v>19285</v>
      </c>
    </row>
    <row r="48" spans="1:3" s="15" customFormat="1" ht="15">
      <c r="A48" s="60" t="s">
        <v>26</v>
      </c>
      <c r="B48" s="22">
        <v>470</v>
      </c>
      <c r="C48" s="22">
        <v>4984</v>
      </c>
    </row>
    <row r="49" spans="1:3" s="15" customFormat="1" ht="16.5" thickBot="1">
      <c r="A49" s="147" t="s">
        <v>27</v>
      </c>
      <c r="B49" s="25">
        <f>SUM(B45:B48)</f>
        <v>50511</v>
      </c>
      <c r="C49" s="25">
        <f>SUM(C45:C48)</f>
        <v>50481</v>
      </c>
    </row>
    <row r="50" spans="1:3" s="15" customFormat="1" ht="9" customHeight="1" thickTop="1">
      <c r="A50" s="28"/>
      <c r="B50" s="24"/>
      <c r="C50" s="24"/>
    </row>
    <row r="51" spans="1:3" s="15" customFormat="1" ht="16.5" thickBot="1">
      <c r="A51" s="153" t="s">
        <v>79</v>
      </c>
      <c r="B51" s="25">
        <v>19893</v>
      </c>
      <c r="C51" s="25">
        <v>19826</v>
      </c>
    </row>
    <row r="52" spans="1:3" s="15" customFormat="1" ht="9.75" customHeight="1" thickTop="1">
      <c r="A52" s="152"/>
      <c r="B52" s="24"/>
      <c r="C52" s="24"/>
    </row>
    <row r="53" spans="1:3" s="15" customFormat="1" ht="15.75">
      <c r="A53" s="189" t="s">
        <v>133</v>
      </c>
      <c r="B53" s="190"/>
      <c r="C53" s="191"/>
    </row>
    <row r="54" spans="1:3" s="15" customFormat="1" ht="15.75">
      <c r="A54" s="154" t="s">
        <v>50</v>
      </c>
      <c r="B54" s="155"/>
      <c r="C54" s="156"/>
    </row>
    <row r="55" spans="1:3" s="15" customFormat="1" ht="15">
      <c r="A55" s="21" t="s">
        <v>80</v>
      </c>
      <c r="B55" s="22">
        <v>196</v>
      </c>
      <c r="C55" s="22">
        <v>285</v>
      </c>
    </row>
    <row r="56" spans="1:3" s="15" customFormat="1" ht="15">
      <c r="A56" s="157" t="s">
        <v>83</v>
      </c>
      <c r="B56" s="22">
        <v>0</v>
      </c>
      <c r="C56" s="22">
        <v>0</v>
      </c>
    </row>
    <row r="57" spans="1:3" s="15" customFormat="1" ht="15">
      <c r="A57" s="157" t="s">
        <v>82</v>
      </c>
      <c r="B57" s="22">
        <v>103</v>
      </c>
      <c r="C57" s="22">
        <v>238</v>
      </c>
    </row>
    <row r="58" spans="1:3" s="15" customFormat="1" ht="15.75">
      <c r="A58" s="122" t="s">
        <v>134</v>
      </c>
      <c r="B58" s="29">
        <f>SUM(B55:B57)</f>
        <v>299</v>
      </c>
      <c r="C58" s="29">
        <f>SUM(C55:C57)</f>
        <v>523</v>
      </c>
    </row>
    <row r="59" spans="1:3" s="15" customFormat="1" ht="15.75">
      <c r="A59" s="186" t="s">
        <v>28</v>
      </c>
      <c r="B59" s="187"/>
      <c r="C59" s="188"/>
    </row>
    <row r="60" spans="1:3" s="15" customFormat="1" ht="15">
      <c r="A60" s="21" t="s">
        <v>81</v>
      </c>
      <c r="B60" s="22">
        <v>1408</v>
      </c>
      <c r="C60" s="22">
        <v>2078</v>
      </c>
    </row>
    <row r="61" spans="1:3" s="15" customFormat="1" ht="15">
      <c r="A61" s="31" t="s">
        <v>84</v>
      </c>
      <c r="B61" s="22">
        <v>726</v>
      </c>
      <c r="C61" s="22">
        <v>638</v>
      </c>
    </row>
    <row r="62" spans="1:3" s="15" customFormat="1" ht="15">
      <c r="A62" s="60" t="s">
        <v>85</v>
      </c>
      <c r="B62" s="67">
        <v>5031</v>
      </c>
      <c r="C62" s="67">
        <v>6184</v>
      </c>
    </row>
    <row r="63" spans="1:3" s="15" customFormat="1" ht="15">
      <c r="A63" s="158" t="s">
        <v>86</v>
      </c>
      <c r="B63" s="67">
        <v>51</v>
      </c>
      <c r="C63" s="67">
        <v>44</v>
      </c>
    </row>
    <row r="64" spans="1:3" s="15" customFormat="1" ht="15">
      <c r="A64" s="55" t="s">
        <v>6</v>
      </c>
      <c r="B64" s="67">
        <v>337</v>
      </c>
      <c r="C64" s="67">
        <v>677</v>
      </c>
    </row>
    <row r="65" spans="1:3" s="15" customFormat="1" ht="15">
      <c r="A65" s="158" t="s">
        <v>87</v>
      </c>
      <c r="B65" s="63">
        <v>155</v>
      </c>
      <c r="C65" s="63">
        <v>270</v>
      </c>
    </row>
    <row r="66" spans="1:3" s="15" customFormat="1" ht="15">
      <c r="A66" s="55" t="s">
        <v>88</v>
      </c>
      <c r="B66" s="67">
        <v>95</v>
      </c>
      <c r="C66" s="67">
        <v>368</v>
      </c>
    </row>
    <row r="67" spans="1:3" s="15" customFormat="1" ht="15">
      <c r="A67" s="158" t="s">
        <v>80</v>
      </c>
      <c r="B67" s="63">
        <v>852</v>
      </c>
      <c r="C67" s="63">
        <v>818</v>
      </c>
    </row>
    <row r="68" spans="1:3" s="15" customFormat="1" ht="15">
      <c r="A68" s="55" t="s">
        <v>89</v>
      </c>
      <c r="B68" s="63">
        <v>469</v>
      </c>
      <c r="C68" s="63">
        <v>365</v>
      </c>
    </row>
    <row r="69" spans="1:3" s="15" customFormat="1" ht="15">
      <c r="A69" s="159" t="s">
        <v>82</v>
      </c>
      <c r="B69" s="63">
        <v>81</v>
      </c>
      <c r="C69" s="63">
        <v>60</v>
      </c>
    </row>
    <row r="70" spans="1:3" s="68" customFormat="1" ht="15.75">
      <c r="A70" s="122" t="s">
        <v>135</v>
      </c>
      <c r="B70" s="67">
        <f>SUM(B60:B69)</f>
        <v>9205</v>
      </c>
      <c r="C70" s="73">
        <f>SUM(C60:C69)</f>
        <v>11502</v>
      </c>
    </row>
    <row r="71" spans="1:3" s="15" customFormat="1" ht="16.5" thickBot="1">
      <c r="A71" s="149" t="s">
        <v>136</v>
      </c>
      <c r="B71" s="61">
        <f>B58+B70</f>
        <v>9504</v>
      </c>
      <c r="C71" s="61">
        <f>C58+C70</f>
        <v>12025</v>
      </c>
    </row>
    <row r="72" spans="1:3" s="15" customFormat="1" ht="8.25" customHeight="1" thickBot="1" thickTop="1">
      <c r="A72" s="71"/>
      <c r="B72" s="72"/>
      <c r="C72" s="69"/>
    </row>
    <row r="73" spans="1:3" s="15" customFormat="1" ht="16.5" thickBot="1">
      <c r="A73" s="148" t="s">
        <v>132</v>
      </c>
      <c r="B73" s="34">
        <f>B49+B51+B58+B70</f>
        <v>79908</v>
      </c>
      <c r="C73" s="34">
        <f>C49+C51+C58+C70</f>
        <v>82332</v>
      </c>
    </row>
    <row r="74" spans="1:3" s="15" customFormat="1" ht="7.5" customHeight="1" thickTop="1">
      <c r="A74" s="28"/>
      <c r="B74" s="24"/>
      <c r="C74" s="24"/>
    </row>
    <row r="75" spans="1:4" s="15" customFormat="1" ht="15.75">
      <c r="A75" s="31" t="s">
        <v>171</v>
      </c>
      <c r="B75" s="29">
        <v>4303</v>
      </c>
      <c r="C75" s="29"/>
      <c r="D75" s="123"/>
    </row>
    <row r="76" spans="1:3" s="124" customFormat="1" ht="9" customHeight="1">
      <c r="A76" s="121"/>
      <c r="B76" s="123"/>
      <c r="C76" s="123"/>
    </row>
    <row r="77" spans="1:3" s="125" customFormat="1" ht="14.25">
      <c r="A77" s="2" t="s">
        <v>177</v>
      </c>
      <c r="B77" s="126"/>
      <c r="C77" s="126"/>
    </row>
    <row r="78" spans="1:3" s="125" customFormat="1" ht="14.25">
      <c r="A78" s="8" t="s">
        <v>164</v>
      </c>
      <c r="B78" s="170" t="s">
        <v>166</v>
      </c>
      <c r="C78" s="127"/>
    </row>
    <row r="79" spans="1:3" s="125" customFormat="1" ht="14.25">
      <c r="A79" s="8" t="s">
        <v>163</v>
      </c>
      <c r="B79" s="126"/>
      <c r="C79" s="128" t="s">
        <v>165</v>
      </c>
    </row>
  </sheetData>
  <mergeCells count="8">
    <mergeCell ref="A24:C24"/>
    <mergeCell ref="A44:C44"/>
    <mergeCell ref="A53:C53"/>
    <mergeCell ref="A59:C59"/>
    <mergeCell ref="A1:C1"/>
    <mergeCell ref="A2:C2"/>
    <mergeCell ref="A3:C3"/>
    <mergeCell ref="A6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76:C76 D75 B72:C74 B18:C23 B50:C52 B43:C46 B8:C16 B25:C41 B60:C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3:C53">
      <formula1>-99999999999</formula1>
      <formula2>0</formula2>
    </dataValidation>
  </dataValidations>
  <printOptions horizontalCentered="1"/>
  <pageMargins left="0.2362204724409449" right="0.2362204724409449" top="0.31" bottom="0.33" header="0.19" footer="0.16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4.8515625" style="47" customWidth="1"/>
    <col min="2" max="2" width="29.421875" style="50" customWidth="1"/>
    <col min="3" max="3" width="24.7109375" style="51" customWidth="1"/>
    <col min="4" max="4" width="15.140625" style="49" customWidth="1"/>
    <col min="5" max="16384" width="9.28125" style="49" customWidth="1"/>
  </cols>
  <sheetData>
    <row r="1" spans="1:3" s="14" customFormat="1" ht="36.75" customHeight="1">
      <c r="A1" s="177" t="s">
        <v>13</v>
      </c>
      <c r="B1" s="177"/>
      <c r="C1" s="177"/>
    </row>
    <row r="2" spans="1:3" s="38" customFormat="1" ht="15.75">
      <c r="A2" s="18"/>
      <c r="B2" s="53"/>
      <c r="C2" s="53"/>
    </row>
    <row r="3" spans="1:3" s="38" customFormat="1" ht="15.75">
      <c r="A3" s="192" t="s">
        <v>90</v>
      </c>
      <c r="B3" s="192"/>
      <c r="C3" s="192"/>
    </row>
    <row r="4" spans="1:3" ht="17.25" customHeight="1">
      <c r="A4" s="179" t="s">
        <v>175</v>
      </c>
      <c r="B4" s="179"/>
      <c r="C4" s="179"/>
    </row>
    <row r="5" spans="2:3" ht="17.25" customHeight="1">
      <c r="B5" s="48"/>
      <c r="C5" s="113" t="s">
        <v>0</v>
      </c>
    </row>
    <row r="6" spans="1:3" ht="15.75">
      <c r="A6" s="19"/>
      <c r="B6" s="20">
        <v>40086</v>
      </c>
      <c r="C6" s="20">
        <v>39721</v>
      </c>
    </row>
    <row r="7" spans="1:3" ht="15">
      <c r="A7" s="41" t="s">
        <v>91</v>
      </c>
      <c r="B7" s="65">
        <v>28777</v>
      </c>
      <c r="C7" s="65">
        <v>67654</v>
      </c>
    </row>
    <row r="8" spans="1:3" ht="15">
      <c r="A8" s="41" t="s">
        <v>92</v>
      </c>
      <c r="B8" s="65">
        <v>75</v>
      </c>
      <c r="C8" s="65">
        <v>55</v>
      </c>
    </row>
    <row r="9" spans="1:3" ht="15">
      <c r="A9" s="41" t="s">
        <v>93</v>
      </c>
      <c r="B9" s="65">
        <v>181</v>
      </c>
      <c r="C9" s="65">
        <v>558</v>
      </c>
    </row>
    <row r="10" spans="1:3" ht="15">
      <c r="A10" s="41" t="s">
        <v>94</v>
      </c>
      <c r="B10" s="65">
        <v>558</v>
      </c>
      <c r="C10" s="65">
        <v>3424</v>
      </c>
    </row>
    <row r="11" spans="1:3" ht="15">
      <c r="A11" s="41" t="s">
        <v>105</v>
      </c>
      <c r="B11" s="65">
        <v>184</v>
      </c>
      <c r="C11" s="65">
        <v>43</v>
      </c>
    </row>
    <row r="12" spans="1:4" ht="15">
      <c r="A12" s="41" t="s">
        <v>149</v>
      </c>
      <c r="B12" s="65">
        <v>341</v>
      </c>
      <c r="C12" s="65">
        <v>576</v>
      </c>
      <c r="D12" s="30"/>
    </row>
    <row r="13" spans="1:4" ht="15">
      <c r="A13" s="41" t="s">
        <v>29</v>
      </c>
      <c r="B13" s="65">
        <v>15</v>
      </c>
      <c r="C13" s="65">
        <v>3</v>
      </c>
      <c r="D13" s="174"/>
    </row>
    <row r="14" spans="1:4" ht="15">
      <c r="A14" s="41" t="s">
        <v>173</v>
      </c>
      <c r="B14" s="65">
        <v>1</v>
      </c>
      <c r="C14" s="65"/>
      <c r="D14" s="174"/>
    </row>
    <row r="15" spans="1:4" ht="15">
      <c r="A15" s="31" t="s">
        <v>137</v>
      </c>
      <c r="B15" s="62">
        <v>427</v>
      </c>
      <c r="C15" s="62">
        <v>10</v>
      </c>
      <c r="D15" s="174"/>
    </row>
    <row r="16" spans="1:4" ht="15">
      <c r="A16" s="31" t="s">
        <v>95</v>
      </c>
      <c r="B16" s="62">
        <v>10</v>
      </c>
      <c r="C16" s="62">
        <v>-41</v>
      </c>
      <c r="D16" s="174"/>
    </row>
    <row r="17" spans="1:4" ht="15">
      <c r="A17" s="31" t="s">
        <v>96</v>
      </c>
      <c r="B17" s="62">
        <v>-50</v>
      </c>
      <c r="C17" s="62">
        <v>-91</v>
      </c>
      <c r="D17" s="174"/>
    </row>
    <row r="18" spans="1:4" ht="15">
      <c r="A18" s="31" t="s">
        <v>97</v>
      </c>
      <c r="B18" s="62">
        <v>-15897</v>
      </c>
      <c r="C18" s="62">
        <v>-45860</v>
      </c>
      <c r="D18" s="174"/>
    </row>
    <row r="19" spans="1:4" ht="15">
      <c r="A19" s="31" t="s">
        <v>98</v>
      </c>
      <c r="B19" s="52">
        <v>-3727</v>
      </c>
      <c r="C19" s="52">
        <v>-7913</v>
      </c>
      <c r="D19" s="174"/>
    </row>
    <row r="20" spans="1:4" ht="15">
      <c r="A20" s="31" t="s">
        <v>99</v>
      </c>
      <c r="B20" s="52">
        <v>-2001</v>
      </c>
      <c r="C20" s="52">
        <v>-2299</v>
      </c>
      <c r="D20" s="174"/>
    </row>
    <row r="21" spans="1:4" ht="15">
      <c r="A21" s="31" t="s">
        <v>100</v>
      </c>
      <c r="B21" s="52">
        <v>-4724</v>
      </c>
      <c r="C21" s="52">
        <v>-8184</v>
      </c>
      <c r="D21" s="174"/>
    </row>
    <row r="22" spans="1:4" ht="15">
      <c r="A22" s="31" t="s">
        <v>101</v>
      </c>
      <c r="B22" s="52">
        <v>-909</v>
      </c>
      <c r="C22" s="52">
        <v>-1697</v>
      </c>
      <c r="D22" s="174"/>
    </row>
    <row r="23" spans="1:4" ht="33" customHeight="1">
      <c r="A23" s="31" t="s">
        <v>102</v>
      </c>
      <c r="B23" s="52">
        <v>-1592</v>
      </c>
      <c r="C23" s="52">
        <v>702</v>
      </c>
      <c r="D23" s="174"/>
    </row>
    <row r="24" spans="1:4" ht="15">
      <c r="A24" s="31" t="s">
        <v>103</v>
      </c>
      <c r="B24" s="52">
        <v>-558</v>
      </c>
      <c r="C24" s="52">
        <v>-1161</v>
      </c>
      <c r="D24" s="174"/>
    </row>
    <row r="25" spans="1:4" ht="15">
      <c r="A25" s="31" t="s">
        <v>57</v>
      </c>
      <c r="B25" s="62">
        <v>-3</v>
      </c>
      <c r="C25" s="62">
        <v>297</v>
      </c>
      <c r="D25" s="174"/>
    </row>
    <row r="26" spans="1:4" ht="15">
      <c r="A26" s="31" t="s">
        <v>104</v>
      </c>
      <c r="B26" s="62">
        <v>20</v>
      </c>
      <c r="C26" s="62">
        <v>2139</v>
      </c>
      <c r="D26" s="174"/>
    </row>
    <row r="27" spans="1:3" ht="15">
      <c r="A27" s="39"/>
      <c r="B27" s="30"/>
      <c r="C27" s="30"/>
    </row>
    <row r="28" spans="1:3" ht="15.75">
      <c r="A28" s="46" t="s">
        <v>58</v>
      </c>
      <c r="B28" s="29">
        <f>SUM(B7:B27)</f>
        <v>1128</v>
      </c>
      <c r="C28" s="29">
        <f>SUM(C7:C27)</f>
        <v>8215</v>
      </c>
    </row>
    <row r="29" spans="1:3" ht="15">
      <c r="A29" s="39"/>
      <c r="B29" s="30"/>
      <c r="C29" s="30"/>
    </row>
    <row r="30" spans="1:3" ht="15">
      <c r="A30" s="55" t="s">
        <v>59</v>
      </c>
      <c r="B30" s="67">
        <v>168</v>
      </c>
      <c r="C30" s="67">
        <v>486</v>
      </c>
    </row>
    <row r="31" spans="1:3" ht="15.75">
      <c r="A31" s="46" t="s">
        <v>106</v>
      </c>
      <c r="B31" s="29">
        <f>B28-B30</f>
        <v>960</v>
      </c>
      <c r="C31" s="29">
        <f>C28-C30</f>
        <v>7729</v>
      </c>
    </row>
    <row r="32" spans="1:3" ht="15.75">
      <c r="A32" s="150"/>
      <c r="B32" s="151"/>
      <c r="C32" s="151"/>
    </row>
    <row r="33" spans="1:3" ht="15">
      <c r="A33" s="31" t="s">
        <v>107</v>
      </c>
      <c r="B33" s="22">
        <v>490</v>
      </c>
      <c r="C33" s="22">
        <v>2670</v>
      </c>
    </row>
    <row r="34" spans="1:3" s="160" customFormat="1" ht="16.5" thickBot="1">
      <c r="A34" s="153" t="s">
        <v>108</v>
      </c>
      <c r="B34" s="25">
        <f>B31-B33</f>
        <v>470</v>
      </c>
      <c r="C34" s="61">
        <f>C31-C33</f>
        <v>5059</v>
      </c>
    </row>
    <row r="35" spans="1:3" ht="15.75" thickTop="1">
      <c r="A35" s="39"/>
      <c r="B35" s="30"/>
      <c r="C35" s="30"/>
    </row>
    <row r="36" spans="1:3" ht="16.5" thickBot="1">
      <c r="A36" s="153" t="s">
        <v>60</v>
      </c>
      <c r="B36" s="161">
        <f>B34/21000</f>
        <v>0.02238095238095238</v>
      </c>
      <c r="C36" s="161">
        <f>C34/21000</f>
        <v>0.2409047619047619</v>
      </c>
    </row>
    <row r="37" spans="1:3" s="133" customFormat="1" ht="15.75" thickTop="1">
      <c r="A37" s="130"/>
      <c r="B37" s="131"/>
      <c r="C37" s="132"/>
    </row>
    <row r="38" spans="1:3" s="136" customFormat="1" ht="14.25">
      <c r="A38" s="134"/>
      <c r="B38" s="135"/>
      <c r="C38" s="135"/>
    </row>
    <row r="39" spans="1:3" s="125" customFormat="1" ht="14.25">
      <c r="A39" s="8" t="s">
        <v>167</v>
      </c>
      <c r="B39" s="170" t="s">
        <v>166</v>
      </c>
      <c r="C39" s="127"/>
    </row>
    <row r="40" spans="1:3" s="136" customFormat="1" ht="14.25">
      <c r="A40" s="134"/>
      <c r="B40" s="135"/>
      <c r="C40" s="135"/>
    </row>
    <row r="41" spans="1:3" s="125" customFormat="1" ht="14.25">
      <c r="A41" s="2"/>
      <c r="B41" s="126"/>
      <c r="C41" s="126"/>
    </row>
    <row r="42" spans="1:3" s="125" customFormat="1" ht="14.25">
      <c r="A42" s="8"/>
      <c r="B42" s="128"/>
      <c r="C42" s="127"/>
    </row>
    <row r="43" spans="1:3" s="125" customFormat="1" ht="14.25">
      <c r="A43" s="8"/>
      <c r="B43" s="126"/>
      <c r="C43" s="172"/>
    </row>
    <row r="44" spans="1:3" s="125" customFormat="1" ht="14.25" customHeight="1">
      <c r="A44" s="129"/>
      <c r="B44" s="127"/>
      <c r="C44" s="128"/>
    </row>
    <row r="45" spans="1:3" s="136" customFormat="1" ht="14.25">
      <c r="A45" s="134"/>
      <c r="B45" s="137"/>
      <c r="C45" s="135"/>
    </row>
    <row r="46" spans="1:3" s="38" customFormat="1" ht="15">
      <c r="A46" s="36"/>
      <c r="B46" s="35"/>
      <c r="C46" s="35"/>
    </row>
    <row r="47" spans="1:3" s="38" customFormat="1" ht="15">
      <c r="A47" s="36"/>
      <c r="B47" s="35"/>
      <c r="C47" s="37"/>
    </row>
  </sheetData>
  <mergeCells count="3">
    <mergeCell ref="A1:C1"/>
    <mergeCell ref="A3:C3"/>
    <mergeCell ref="A4:C4"/>
  </mergeCell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3" ht="33" customHeight="1">
      <c r="A1" s="193" t="s">
        <v>13</v>
      </c>
      <c r="B1" s="193"/>
      <c r="C1" s="193"/>
    </row>
    <row r="2" spans="1:3" ht="20.25">
      <c r="A2" s="12"/>
      <c r="B2" s="12"/>
      <c r="C2" s="12"/>
    </row>
    <row r="3" spans="1:3" ht="15.75">
      <c r="A3" s="194" t="s">
        <v>109</v>
      </c>
      <c r="B3" s="194"/>
      <c r="C3" s="194"/>
    </row>
    <row r="4" spans="1:3" ht="15" customHeight="1">
      <c r="A4" s="179" t="s">
        <v>176</v>
      </c>
      <c r="B4" s="179"/>
      <c r="C4" s="179"/>
    </row>
    <row r="5" spans="1:3" ht="15">
      <c r="A5" s="1"/>
      <c r="B5" s="4"/>
      <c r="C5" s="4"/>
    </row>
    <row r="6" spans="1:3" ht="15">
      <c r="A6" s="1"/>
      <c r="B6" s="5"/>
      <c r="C6" s="110" t="s">
        <v>2</v>
      </c>
    </row>
    <row r="7" spans="1:3" s="13" customFormat="1" ht="16.5" customHeight="1">
      <c r="A7" s="46" t="s">
        <v>30</v>
      </c>
      <c r="B7" s="20">
        <v>40086</v>
      </c>
      <c r="C7" s="20">
        <v>39721</v>
      </c>
    </row>
    <row r="8" spans="1:3" ht="18" customHeight="1">
      <c r="A8" s="31" t="s">
        <v>110</v>
      </c>
      <c r="B8" s="54">
        <v>33391</v>
      </c>
      <c r="C8" s="54">
        <v>72125</v>
      </c>
    </row>
    <row r="9" spans="1:3" ht="18" customHeight="1">
      <c r="A9" s="31" t="s">
        <v>31</v>
      </c>
      <c r="B9" s="54">
        <v>-18286</v>
      </c>
      <c r="C9" s="54">
        <v>-53484</v>
      </c>
    </row>
    <row r="10" spans="1:3" ht="18" customHeight="1">
      <c r="A10" s="31" t="s">
        <v>151</v>
      </c>
      <c r="B10" s="54">
        <v>233</v>
      </c>
      <c r="C10" s="54">
        <v>-70</v>
      </c>
    </row>
    <row r="11" spans="1:3" ht="15">
      <c r="A11" s="111" t="s">
        <v>33</v>
      </c>
      <c r="B11" s="54">
        <v>-5700</v>
      </c>
      <c r="C11" s="54">
        <v>-8649</v>
      </c>
    </row>
    <row r="12" spans="1:3" ht="18" customHeight="1">
      <c r="A12" s="111" t="s">
        <v>159</v>
      </c>
      <c r="B12" s="54">
        <v>-47</v>
      </c>
      <c r="C12" s="54">
        <v>2387</v>
      </c>
    </row>
    <row r="13" spans="1:3" ht="18" customHeight="1">
      <c r="A13" s="55" t="s">
        <v>174</v>
      </c>
      <c r="B13" s="162">
        <v>116</v>
      </c>
      <c r="C13" s="162">
        <v>-209</v>
      </c>
    </row>
    <row r="14" spans="1:3" ht="18" customHeight="1" thickBot="1">
      <c r="A14" s="112" t="s">
        <v>32</v>
      </c>
      <c r="B14" s="57">
        <v>-3625</v>
      </c>
      <c r="C14" s="57">
        <v>-8585</v>
      </c>
    </row>
    <row r="15" spans="1:3" ht="18" customHeight="1">
      <c r="A15" s="165" t="s">
        <v>40</v>
      </c>
      <c r="B15" s="166">
        <f>SUM(B8:B14)</f>
        <v>6082</v>
      </c>
      <c r="C15" s="166">
        <f>SUM(C8:C14)</f>
        <v>3515</v>
      </c>
    </row>
    <row r="16" spans="1:3" ht="18" customHeight="1">
      <c r="A16" s="164"/>
      <c r="B16" s="167"/>
      <c r="C16" s="167"/>
    </row>
    <row r="17" spans="1:3" ht="15.75">
      <c r="A17" s="45" t="s">
        <v>34</v>
      </c>
      <c r="B17" s="45"/>
      <c r="C17" s="45"/>
    </row>
    <row r="18" spans="1:3" ht="18" customHeight="1">
      <c r="A18" s="31" t="s">
        <v>36</v>
      </c>
      <c r="B18" s="54">
        <v>-1444</v>
      </c>
      <c r="C18" s="54">
        <v>-2415</v>
      </c>
    </row>
    <row r="19" spans="1:3" ht="18" customHeight="1">
      <c r="A19" s="31" t="s">
        <v>138</v>
      </c>
      <c r="B19" s="54">
        <v>0</v>
      </c>
      <c r="C19" s="54">
        <v>48</v>
      </c>
    </row>
    <row r="20" spans="1:3" ht="18" customHeight="1">
      <c r="A20" s="31" t="s">
        <v>111</v>
      </c>
      <c r="B20" s="54">
        <v>-950</v>
      </c>
      <c r="C20" s="54">
        <v>-1930</v>
      </c>
    </row>
    <row r="21" spans="1:3" ht="18" customHeight="1">
      <c r="A21" s="31" t="s">
        <v>112</v>
      </c>
      <c r="B21" s="54">
        <v>300</v>
      </c>
      <c r="C21" s="54">
        <v>800</v>
      </c>
    </row>
    <row r="22" spans="1:3" ht="18" customHeight="1">
      <c r="A22" s="31" t="s">
        <v>158</v>
      </c>
      <c r="B22" s="54">
        <v>148</v>
      </c>
      <c r="C22" s="54">
        <v>80</v>
      </c>
    </row>
    <row r="23" spans="1:3" ht="18" customHeight="1">
      <c r="A23" s="31" t="s">
        <v>37</v>
      </c>
      <c r="B23" s="54">
        <v>-99</v>
      </c>
      <c r="C23" s="54">
        <v>0</v>
      </c>
    </row>
    <row r="24" spans="1:3" ht="18" customHeight="1">
      <c r="A24" s="55" t="s">
        <v>38</v>
      </c>
      <c r="B24" s="54"/>
      <c r="C24" s="54"/>
    </row>
    <row r="25" spans="1:3" ht="18" customHeight="1">
      <c r="A25" s="55" t="s">
        <v>39</v>
      </c>
      <c r="B25" s="162">
        <v>199</v>
      </c>
      <c r="C25" s="162">
        <v>216</v>
      </c>
    </row>
    <row r="26" spans="1:3" ht="18" customHeight="1" thickBot="1">
      <c r="A26" s="112" t="s">
        <v>161</v>
      </c>
      <c r="B26" s="57">
        <v>46</v>
      </c>
      <c r="C26" s="57">
        <v>0</v>
      </c>
    </row>
    <row r="27" spans="1:3" ht="18" customHeight="1">
      <c r="A27" s="45" t="s">
        <v>41</v>
      </c>
      <c r="B27" s="74">
        <f>SUM(B18:B26)</f>
        <v>-1800</v>
      </c>
      <c r="C27" s="74">
        <f>SUM(C18:C26)</f>
        <v>-3201</v>
      </c>
    </row>
    <row r="28" spans="1:3" ht="18" customHeight="1">
      <c r="A28" s="164"/>
      <c r="B28" s="167"/>
      <c r="C28" s="167"/>
    </row>
    <row r="29" spans="1:3" ht="18" customHeight="1">
      <c r="A29" s="46" t="s">
        <v>35</v>
      </c>
      <c r="B29" s="54"/>
      <c r="C29" s="54"/>
    </row>
    <row r="30" spans="1:3" ht="18" customHeight="1">
      <c r="A30" s="31" t="s">
        <v>150</v>
      </c>
      <c r="B30" s="54">
        <v>0</v>
      </c>
      <c r="C30" s="54">
        <v>0</v>
      </c>
    </row>
    <row r="31" spans="1:3" ht="18" customHeight="1">
      <c r="A31" s="31" t="s">
        <v>169</v>
      </c>
      <c r="B31" s="54">
        <v>-129</v>
      </c>
      <c r="C31" s="54"/>
    </row>
    <row r="32" spans="1:3" ht="18" customHeight="1">
      <c r="A32" s="31" t="s">
        <v>46</v>
      </c>
      <c r="B32" s="54">
        <v>844</v>
      </c>
      <c r="C32" s="54">
        <v>2724</v>
      </c>
    </row>
    <row r="33" spans="1:3" ht="18" customHeight="1">
      <c r="A33" s="31" t="s">
        <v>47</v>
      </c>
      <c r="B33" s="54">
        <v>-1513</v>
      </c>
      <c r="C33" s="54">
        <v>-3043</v>
      </c>
    </row>
    <row r="34" spans="1:3" ht="18" customHeight="1">
      <c r="A34" s="55" t="s">
        <v>113</v>
      </c>
      <c r="B34" s="162">
        <v>-39</v>
      </c>
      <c r="C34" s="162">
        <v>-87</v>
      </c>
    </row>
    <row r="35" spans="1:3" ht="18" customHeight="1">
      <c r="A35" s="55" t="s">
        <v>114</v>
      </c>
      <c r="B35" s="162">
        <v>117</v>
      </c>
      <c r="C35" s="162">
        <v>-13</v>
      </c>
    </row>
    <row r="36" spans="1:3" ht="18" customHeight="1">
      <c r="A36" s="55" t="s">
        <v>48</v>
      </c>
      <c r="B36" s="162">
        <v>-191</v>
      </c>
      <c r="C36" s="162">
        <v>-158</v>
      </c>
    </row>
    <row r="37" spans="1:3" ht="18" customHeight="1" thickBot="1">
      <c r="A37" s="32" t="s">
        <v>115</v>
      </c>
      <c r="B37" s="57">
        <v>-32</v>
      </c>
      <c r="C37" s="57">
        <v>-42</v>
      </c>
    </row>
    <row r="38" spans="1:3" ht="18" customHeight="1">
      <c r="A38" s="45" t="s">
        <v>42</v>
      </c>
      <c r="B38" s="74">
        <f>SUM(B30:B37)</f>
        <v>-943</v>
      </c>
      <c r="C38" s="74">
        <f>SUM(C30:C37)</f>
        <v>-619</v>
      </c>
    </row>
    <row r="39" spans="1:3" ht="18" customHeight="1">
      <c r="A39" s="164"/>
      <c r="B39" s="167"/>
      <c r="C39" s="167"/>
    </row>
    <row r="40" spans="1:3" ht="18" customHeight="1">
      <c r="A40" s="31" t="s">
        <v>43</v>
      </c>
      <c r="B40" s="54">
        <f>B15+B27+B38</f>
        <v>3339</v>
      </c>
      <c r="C40" s="54">
        <f>C15+C27+C38</f>
        <v>-305</v>
      </c>
    </row>
    <row r="41" spans="1:3" ht="18" customHeight="1">
      <c r="A41" s="55" t="s">
        <v>44</v>
      </c>
      <c r="B41" s="162">
        <v>6031</v>
      </c>
      <c r="C41" s="162">
        <v>5979</v>
      </c>
    </row>
    <row r="42" spans="1:3" ht="15.75" thickBot="1">
      <c r="A42" s="168"/>
      <c r="B42" s="169"/>
      <c r="C42" s="169"/>
    </row>
    <row r="43" spans="1:3" ht="18" customHeight="1">
      <c r="A43" s="45" t="s">
        <v>45</v>
      </c>
      <c r="B43" s="56">
        <f>B41+B40</f>
        <v>9370</v>
      </c>
      <c r="C43" s="56">
        <f>C41+C40</f>
        <v>5674</v>
      </c>
    </row>
    <row r="44" spans="1:3" ht="18" customHeight="1">
      <c r="A44" s="6"/>
      <c r="B44" s="7"/>
      <c r="C44" s="7"/>
    </row>
    <row r="45" spans="1:3" s="125" customFormat="1" ht="14.25">
      <c r="A45" s="8" t="s">
        <v>167</v>
      </c>
      <c r="B45" s="170" t="s">
        <v>166</v>
      </c>
      <c r="C45" s="127"/>
    </row>
    <row r="46" spans="1:3" ht="25.5" customHeight="1">
      <c r="A46" s="9"/>
      <c r="B46" s="10"/>
      <c r="C46" s="3"/>
    </row>
  </sheetData>
  <mergeCells count="3">
    <mergeCell ref="A1:C1"/>
    <mergeCell ref="A3:C3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24:C39 B44:C44 B41:C41 B8:C20">
      <formula1>-999999999999999</formula1>
      <formula2>999999999</formula2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  <ignoredErrors>
    <ignoredError sqref="B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="75" zoomScaleNormal="75" workbookViewId="0" topLeftCell="A1">
      <selection activeCell="A1" sqref="A1:G1"/>
    </sheetView>
  </sheetViews>
  <sheetFormatPr defaultColWidth="9.140625" defaultRowHeight="12.75"/>
  <cols>
    <col min="1" max="1" width="41.8515625" style="108" customWidth="1"/>
    <col min="2" max="2" width="11.421875" style="87" customWidth="1"/>
    <col min="3" max="3" width="13.28125" style="87" customWidth="1"/>
    <col min="4" max="4" width="10.140625" style="87" customWidth="1"/>
    <col min="5" max="5" width="16.57421875" style="87" customWidth="1"/>
    <col min="6" max="6" width="16.00390625" style="87" customWidth="1"/>
    <col min="7" max="7" width="16.140625" style="87" customWidth="1"/>
    <col min="8" max="16384" width="9.28125" style="87" customWidth="1"/>
  </cols>
  <sheetData>
    <row r="1" spans="1:7" ht="36" customHeight="1">
      <c r="A1" s="195" t="s">
        <v>51</v>
      </c>
      <c r="B1" s="195"/>
      <c r="C1" s="195"/>
      <c r="D1" s="195"/>
      <c r="E1" s="195"/>
      <c r="F1" s="195"/>
      <c r="G1" s="195"/>
    </row>
    <row r="2" spans="1:6" ht="15.75">
      <c r="A2" s="88"/>
      <c r="B2" s="88"/>
      <c r="C2" s="88"/>
      <c r="D2" s="88"/>
      <c r="E2" s="88"/>
      <c r="F2" s="88"/>
    </row>
    <row r="3" spans="1:7" s="89" customFormat="1" ht="15.75">
      <c r="A3" s="196" t="s">
        <v>116</v>
      </c>
      <c r="B3" s="196"/>
      <c r="C3" s="196"/>
      <c r="D3" s="196"/>
      <c r="E3" s="196"/>
      <c r="F3" s="196"/>
      <c r="G3" s="196"/>
    </row>
    <row r="4" spans="1:7" s="89" customFormat="1" ht="15.75">
      <c r="A4" s="197" t="s">
        <v>176</v>
      </c>
      <c r="B4" s="197"/>
      <c r="C4" s="197"/>
      <c r="D4" s="197"/>
      <c r="E4" s="197"/>
      <c r="F4" s="197"/>
      <c r="G4" s="197"/>
    </row>
    <row r="5" spans="1:6" s="89" customFormat="1" ht="15.75">
      <c r="A5" s="42"/>
      <c r="B5" s="90"/>
      <c r="C5" s="90"/>
      <c r="D5" s="90"/>
      <c r="E5" s="90"/>
      <c r="F5" s="91"/>
    </row>
    <row r="6" spans="1:7" s="89" customFormat="1" ht="15.75">
      <c r="A6" s="42"/>
      <c r="B6" s="92"/>
      <c r="C6" s="92"/>
      <c r="D6" s="92"/>
      <c r="E6" s="92"/>
      <c r="G6" s="114" t="s">
        <v>0</v>
      </c>
    </row>
    <row r="7" spans="1:7" s="117" customFormat="1" ht="42.75">
      <c r="A7" s="115" t="s">
        <v>52</v>
      </c>
      <c r="B7" s="116" t="s">
        <v>61</v>
      </c>
      <c r="C7" s="116" t="s">
        <v>53</v>
      </c>
      <c r="D7" s="116" t="s">
        <v>64</v>
      </c>
      <c r="E7" s="116" t="s">
        <v>62</v>
      </c>
      <c r="F7" s="116" t="s">
        <v>63</v>
      </c>
      <c r="G7" s="116" t="s">
        <v>117</v>
      </c>
    </row>
    <row r="8" spans="1:7" ht="37.5" customHeight="1">
      <c r="A8" s="96" t="s">
        <v>54</v>
      </c>
      <c r="B8" s="94">
        <v>20863</v>
      </c>
      <c r="C8" s="94">
        <v>0</v>
      </c>
      <c r="D8" s="94">
        <v>5349</v>
      </c>
      <c r="E8" s="94">
        <v>24269</v>
      </c>
      <c r="F8" s="94">
        <f aca="true" t="shared" si="0" ref="F8:F13">SUM(B8:E8)</f>
        <v>50481</v>
      </c>
      <c r="G8" s="94">
        <v>19826</v>
      </c>
    </row>
    <row r="9" spans="1:7" ht="30" customHeight="1">
      <c r="A9" s="93" t="s">
        <v>55</v>
      </c>
      <c r="B9" s="95"/>
      <c r="C9" s="95"/>
      <c r="D9" s="95"/>
      <c r="E9" s="95">
        <v>470</v>
      </c>
      <c r="F9" s="94">
        <f t="shared" si="0"/>
        <v>470</v>
      </c>
      <c r="G9" s="94">
        <v>490</v>
      </c>
    </row>
    <row r="10" spans="1:7" ht="30" customHeight="1">
      <c r="A10" s="96" t="s">
        <v>152</v>
      </c>
      <c r="B10" s="95"/>
      <c r="C10" s="95"/>
      <c r="D10" s="95"/>
      <c r="E10" s="171">
        <v>-504</v>
      </c>
      <c r="F10" s="176">
        <f t="shared" si="0"/>
        <v>-504</v>
      </c>
      <c r="G10" s="171">
        <v>-236</v>
      </c>
    </row>
    <row r="11" spans="1:7" ht="30" customHeight="1">
      <c r="A11" s="96" t="s">
        <v>162</v>
      </c>
      <c r="B11" s="95"/>
      <c r="C11" s="95"/>
      <c r="D11" s="175">
        <v>464</v>
      </c>
      <c r="E11" s="171">
        <v>-464</v>
      </c>
      <c r="F11" s="94">
        <f t="shared" si="0"/>
        <v>0</v>
      </c>
      <c r="G11" s="173"/>
    </row>
    <row r="12" spans="1:7" ht="30">
      <c r="A12" s="96" t="s">
        <v>65</v>
      </c>
      <c r="B12" s="97"/>
      <c r="C12" s="171"/>
      <c r="D12" s="97"/>
      <c r="E12" s="97"/>
      <c r="F12" s="94">
        <f t="shared" si="0"/>
        <v>0</v>
      </c>
      <c r="G12" s="171"/>
    </row>
    <row r="13" spans="1:7" ht="30">
      <c r="A13" s="96" t="s">
        <v>118</v>
      </c>
      <c r="B13" s="171">
        <v>-84</v>
      </c>
      <c r="C13" s="171"/>
      <c r="D13" s="175">
        <v>61</v>
      </c>
      <c r="E13" s="173">
        <v>87</v>
      </c>
      <c r="F13" s="94">
        <f t="shared" si="0"/>
        <v>64</v>
      </c>
      <c r="G13" s="171">
        <v>-187</v>
      </c>
    </row>
    <row r="14" spans="1:7" ht="29.25" customHeight="1">
      <c r="A14" s="93" t="s">
        <v>56</v>
      </c>
      <c r="B14" s="94">
        <f>SUM(B8:B13)</f>
        <v>20779</v>
      </c>
      <c r="C14" s="94">
        <f>SUM(C8:C12)</f>
        <v>0</v>
      </c>
      <c r="D14" s="94">
        <f>SUM(D8:D13)</f>
        <v>5874</v>
      </c>
      <c r="E14" s="94">
        <f>SUM(E8:E13)</f>
        <v>23858</v>
      </c>
      <c r="F14" s="94">
        <f>SUM(F8:F13)</f>
        <v>50511</v>
      </c>
      <c r="G14" s="94">
        <f>SUM(G8:G13)</f>
        <v>19893</v>
      </c>
    </row>
    <row r="15" spans="1:6" s="141" customFormat="1" ht="34.5" customHeight="1">
      <c r="A15" s="138"/>
      <c r="B15" s="139"/>
      <c r="C15" s="139"/>
      <c r="D15" s="139"/>
      <c r="E15" s="139"/>
      <c r="F15" s="140"/>
    </row>
    <row r="16" spans="1:3" s="125" customFormat="1" ht="14.25">
      <c r="A16" s="8" t="s">
        <v>167</v>
      </c>
      <c r="B16" s="170" t="s">
        <v>166</v>
      </c>
      <c r="C16" s="127"/>
    </row>
    <row r="17" spans="1:5" s="14" customFormat="1" ht="14.25" customHeight="1">
      <c r="A17" s="17"/>
      <c r="B17" s="16"/>
      <c r="C17" s="16"/>
      <c r="D17" s="101"/>
      <c r="E17" s="102"/>
    </row>
    <row r="18" spans="1:5" s="14" customFormat="1" ht="15">
      <c r="A18" s="17"/>
      <c r="B18" s="16"/>
      <c r="C18" s="16"/>
      <c r="D18" s="17"/>
      <c r="E18" s="102"/>
    </row>
    <row r="19" spans="1:5" s="14" customFormat="1" ht="15">
      <c r="A19" s="17"/>
      <c r="B19" s="16"/>
      <c r="C19" s="16"/>
      <c r="D19" s="17"/>
      <c r="E19" s="102"/>
    </row>
    <row r="20" spans="1:5" s="14" customFormat="1" ht="15">
      <c r="A20" s="17"/>
      <c r="B20" s="103"/>
      <c r="C20" s="16"/>
      <c r="D20" s="17"/>
      <c r="E20" s="102"/>
    </row>
    <row r="21" spans="1:5" s="14" customFormat="1" ht="15">
      <c r="A21" s="17"/>
      <c r="B21" s="16"/>
      <c r="C21" s="16"/>
      <c r="D21" s="17"/>
      <c r="E21" s="102"/>
    </row>
    <row r="22" spans="1:5" s="14" customFormat="1" ht="15">
      <c r="A22" s="17"/>
      <c r="B22" s="16"/>
      <c r="C22" s="16"/>
      <c r="D22" s="17"/>
      <c r="E22" s="102"/>
    </row>
    <row r="23" spans="1:6" ht="15.75">
      <c r="A23" s="98"/>
      <c r="B23" s="99"/>
      <c r="C23" s="99"/>
      <c r="D23" s="99"/>
      <c r="E23" s="99"/>
      <c r="F23" s="100"/>
    </row>
    <row r="24" spans="1:6" ht="15.75">
      <c r="A24" s="98"/>
      <c r="B24" s="99"/>
      <c r="C24" s="99"/>
      <c r="D24" s="99"/>
      <c r="E24" s="99"/>
      <c r="F24" s="100"/>
    </row>
    <row r="25" spans="1:6" ht="15.75">
      <c r="A25" s="98"/>
      <c r="B25" s="99"/>
      <c r="C25" s="99"/>
      <c r="D25" s="99"/>
      <c r="E25" s="99"/>
      <c r="F25" s="100"/>
    </row>
    <row r="26" spans="1:6" ht="15">
      <c r="A26" s="104"/>
      <c r="B26" s="100"/>
      <c r="C26" s="100"/>
      <c r="D26" s="100"/>
      <c r="E26" s="100"/>
      <c r="F26" s="100"/>
    </row>
    <row r="27" spans="1:6" ht="15" customHeight="1">
      <c r="A27" s="105"/>
      <c r="B27" s="106"/>
      <c r="C27" s="106"/>
      <c r="D27" s="106"/>
      <c r="E27" s="106"/>
      <c r="F27" s="58"/>
    </row>
    <row r="28" spans="1:6" ht="15">
      <c r="A28" s="105"/>
      <c r="B28" s="106"/>
      <c r="C28" s="106"/>
      <c r="D28" s="106"/>
      <c r="E28" s="106"/>
      <c r="F28" s="107"/>
    </row>
    <row r="29" spans="1:6" ht="15">
      <c r="A29" s="105"/>
      <c r="B29" s="106"/>
      <c r="C29" s="106"/>
      <c r="D29" s="106"/>
      <c r="E29" s="106"/>
      <c r="F29" s="107"/>
    </row>
    <row r="30" spans="1:6" ht="15">
      <c r="A30" s="105"/>
      <c r="B30" s="106"/>
      <c r="C30" s="106"/>
      <c r="D30" s="106"/>
      <c r="E30" s="106"/>
      <c r="F30" s="107"/>
    </row>
    <row r="31" spans="1:6" ht="15">
      <c r="A31" s="105"/>
      <c r="B31" s="106"/>
      <c r="C31" s="106"/>
      <c r="D31" s="106"/>
      <c r="E31" s="106"/>
      <c r="F31" s="106"/>
    </row>
    <row r="32" spans="1:6" ht="15">
      <c r="A32" s="105"/>
      <c r="B32" s="106"/>
      <c r="C32" s="106"/>
      <c r="D32" s="106"/>
      <c r="E32" s="106"/>
      <c r="F32" s="106"/>
    </row>
    <row r="34" ht="15" customHeight="1">
      <c r="E34" s="109"/>
    </row>
    <row r="35" ht="15" customHeight="1">
      <c r="E35" s="59"/>
    </row>
  </sheetData>
  <mergeCells count="3">
    <mergeCell ref="A1:G1"/>
    <mergeCell ref="A3:G3"/>
    <mergeCell ref="A4:G4"/>
  </mergeCells>
  <printOptions horizontalCentered="1"/>
  <pageMargins left="0.2755905511811024" right="0.2755905511811024" top="0.984251968503937" bottom="0.984251968503937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4.28125" style="76" customWidth="1"/>
    <col min="2" max="2" width="17.57421875" style="76" customWidth="1"/>
    <col min="3" max="3" width="21.421875" style="76" customWidth="1"/>
    <col min="4" max="16384" width="10.7109375" style="76" customWidth="1"/>
  </cols>
  <sheetData>
    <row r="1" spans="1:3" ht="30" customHeight="1">
      <c r="A1" s="200" t="s">
        <v>12</v>
      </c>
      <c r="B1" s="200"/>
      <c r="C1" s="200"/>
    </row>
    <row r="2" spans="1:3" ht="15.75">
      <c r="A2" s="75"/>
      <c r="B2" s="75"/>
      <c r="C2" s="75"/>
    </row>
    <row r="3" spans="1:3" ht="15.75">
      <c r="A3" s="201" t="s">
        <v>170</v>
      </c>
      <c r="B3" s="201"/>
      <c r="C3" s="201"/>
    </row>
    <row r="4" spans="1:3" ht="15.75">
      <c r="A4" s="201" t="s">
        <v>7</v>
      </c>
      <c r="B4" s="201"/>
      <c r="C4" s="201"/>
    </row>
    <row r="5" spans="1:3" ht="15">
      <c r="A5" s="202" t="s">
        <v>176</v>
      </c>
      <c r="B5" s="202"/>
      <c r="C5" s="202"/>
    </row>
    <row r="6" spans="2:3" s="77" customFormat="1" ht="15">
      <c r="B6" s="78"/>
      <c r="C6" s="78"/>
    </row>
    <row r="7" spans="1:3" s="120" customFormat="1" ht="57">
      <c r="A7" s="118" t="s">
        <v>8</v>
      </c>
      <c r="B7" s="119" t="s">
        <v>9</v>
      </c>
      <c r="C7" s="119" t="s">
        <v>10</v>
      </c>
    </row>
    <row r="8" spans="1:3" ht="30" customHeight="1">
      <c r="A8" s="198" t="s">
        <v>11</v>
      </c>
      <c r="B8" s="199"/>
      <c r="C8" s="199"/>
    </row>
    <row r="9" spans="1:3" ht="20.25" customHeight="1">
      <c r="A9" s="79" t="s">
        <v>139</v>
      </c>
      <c r="B9" s="80">
        <v>0</v>
      </c>
      <c r="C9" s="81">
        <v>64.53</v>
      </c>
    </row>
    <row r="10" spans="1:3" ht="20.25" customHeight="1">
      <c r="A10" s="79" t="s">
        <v>140</v>
      </c>
      <c r="B10" s="80">
        <v>0</v>
      </c>
      <c r="C10" s="81">
        <v>98.74</v>
      </c>
    </row>
    <row r="11" spans="1:3" ht="20.25" customHeight="1">
      <c r="A11" s="79" t="s">
        <v>141</v>
      </c>
      <c r="B11" s="80">
        <v>0</v>
      </c>
      <c r="C11" s="81">
        <v>74.72</v>
      </c>
    </row>
    <row r="12" spans="1:3" ht="20.25" customHeight="1">
      <c r="A12" s="79" t="s">
        <v>142</v>
      </c>
      <c r="B12" s="80">
        <v>0</v>
      </c>
      <c r="C12" s="81">
        <v>51.4</v>
      </c>
    </row>
    <row r="13" spans="1:3" ht="20.25" customHeight="1">
      <c r="A13" s="79" t="s">
        <v>143</v>
      </c>
      <c r="B13" s="80">
        <v>0</v>
      </c>
      <c r="C13" s="81">
        <v>65</v>
      </c>
    </row>
    <row r="14" spans="1:3" ht="20.25" customHeight="1">
      <c r="A14" s="82" t="s">
        <v>3</v>
      </c>
      <c r="B14" s="83">
        <f>SUM(B9:B13)</f>
        <v>0</v>
      </c>
      <c r="C14" s="84"/>
    </row>
    <row r="15" spans="1:3" ht="33" customHeight="1">
      <c r="A15" s="198" t="s">
        <v>14</v>
      </c>
      <c r="B15" s="199"/>
      <c r="C15" s="199"/>
    </row>
    <row r="16" spans="1:3" ht="20.25" customHeight="1">
      <c r="A16" s="79" t="s">
        <v>144</v>
      </c>
      <c r="B16" s="80">
        <v>11737</v>
      </c>
      <c r="C16" s="81">
        <v>30.91</v>
      </c>
    </row>
    <row r="17" spans="1:3" ht="20.25" customHeight="1">
      <c r="A17" s="79" t="s">
        <v>145</v>
      </c>
      <c r="B17" s="80">
        <v>567</v>
      </c>
      <c r="C17" s="81">
        <v>26.88</v>
      </c>
    </row>
    <row r="18" spans="1:3" ht="20.25" customHeight="1">
      <c r="A18" s="79" t="s">
        <v>146</v>
      </c>
      <c r="B18" s="80">
        <v>2348</v>
      </c>
      <c r="C18" s="81">
        <v>49.99</v>
      </c>
    </row>
    <row r="19" spans="1:3" ht="20.25" customHeight="1">
      <c r="A19" s="79" t="s">
        <v>147</v>
      </c>
      <c r="B19" s="80">
        <v>278</v>
      </c>
      <c r="C19" s="81">
        <v>24.2</v>
      </c>
    </row>
    <row r="20" spans="1:3" ht="20.25" customHeight="1">
      <c r="A20" s="79" t="s">
        <v>148</v>
      </c>
      <c r="B20" s="80">
        <v>0</v>
      </c>
      <c r="C20" s="81">
        <v>50</v>
      </c>
    </row>
    <row r="21" spans="1:3" ht="20.25" customHeight="1">
      <c r="A21" s="82" t="s">
        <v>4</v>
      </c>
      <c r="B21" s="83">
        <f>SUM(B16:B20)</f>
        <v>14930</v>
      </c>
      <c r="C21" s="84"/>
    </row>
    <row r="22" spans="1:3" ht="28.5" customHeight="1">
      <c r="A22" s="198" t="s">
        <v>15</v>
      </c>
      <c r="B22" s="199"/>
      <c r="C22" s="199"/>
    </row>
    <row r="23" spans="1:3" ht="20.25" customHeight="1">
      <c r="A23" s="79" t="s">
        <v>153</v>
      </c>
      <c r="B23" s="80">
        <v>13</v>
      </c>
      <c r="C23" s="81">
        <v>5</v>
      </c>
    </row>
    <row r="24" spans="1:3" ht="20.25" customHeight="1">
      <c r="A24" s="79" t="s">
        <v>154</v>
      </c>
      <c r="B24" s="80">
        <v>2</v>
      </c>
      <c r="C24" s="81">
        <v>20</v>
      </c>
    </row>
    <row r="25" spans="1:3" ht="20.25" customHeight="1">
      <c r="A25" s="79" t="s">
        <v>155</v>
      </c>
      <c r="B25" s="80">
        <v>9</v>
      </c>
      <c r="C25" s="81">
        <v>16.67</v>
      </c>
    </row>
    <row r="26" spans="1:3" ht="20.25" customHeight="1">
      <c r="A26" s="79" t="s">
        <v>156</v>
      </c>
      <c r="B26" s="80">
        <v>1020</v>
      </c>
      <c r="C26" s="81">
        <v>8.28</v>
      </c>
    </row>
    <row r="27" spans="1:3" ht="20.25" customHeight="1">
      <c r="A27" s="82" t="s">
        <v>5</v>
      </c>
      <c r="B27" s="83">
        <f>SUM(B23:B26)</f>
        <v>1044</v>
      </c>
      <c r="C27" s="84"/>
    </row>
    <row r="28" spans="1:3" ht="26.25" customHeight="1">
      <c r="A28" s="85" t="s">
        <v>16</v>
      </c>
      <c r="B28" s="83">
        <f>B14+B21+B27</f>
        <v>15974</v>
      </c>
      <c r="C28" s="84"/>
    </row>
    <row r="29" spans="1:3" s="144" customFormat="1" ht="24" customHeight="1">
      <c r="A29" s="142"/>
      <c r="B29" s="143"/>
      <c r="C29" s="143"/>
    </row>
    <row r="30" spans="1:3" s="144" customFormat="1" ht="14.25">
      <c r="A30" s="145"/>
      <c r="B30" s="145"/>
      <c r="C30" s="145"/>
    </row>
    <row r="31" spans="1:3" s="125" customFormat="1" ht="14.25">
      <c r="A31" s="8" t="s">
        <v>167</v>
      </c>
      <c r="B31" s="170" t="s">
        <v>166</v>
      </c>
      <c r="C31" s="127"/>
    </row>
    <row r="32" spans="1:3" s="144" customFormat="1" ht="14.25">
      <c r="A32" s="9"/>
      <c r="B32" s="127"/>
      <c r="C32" s="125"/>
    </row>
    <row r="35" spans="1:2" ht="15">
      <c r="A35" s="86"/>
      <c r="B35" s="86"/>
    </row>
    <row r="36" ht="15">
      <c r="B36" s="86"/>
    </row>
    <row r="37" spans="1:2" ht="15">
      <c r="A37" s="86"/>
      <c r="B37" s="86"/>
    </row>
    <row r="39" spans="1:2" ht="15">
      <c r="A39" s="86"/>
      <c r="B39" s="86"/>
    </row>
    <row r="41" spans="1:2" ht="15">
      <c r="A41" s="86"/>
      <c r="B41" s="86"/>
    </row>
  </sheetData>
  <mergeCells count="7">
    <mergeCell ref="A15:C15"/>
    <mergeCell ref="A22:C22"/>
    <mergeCell ref="A1:C1"/>
    <mergeCell ref="A8:C8"/>
    <mergeCell ref="A3:C3"/>
    <mergeCell ref="A4:C4"/>
    <mergeCell ref="A5:C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6:C20 B9:C13 B23:C26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tnn</cp:lastModifiedBy>
  <cp:lastPrinted>2009-11-20T10:41:44Z</cp:lastPrinted>
  <dcterms:created xsi:type="dcterms:W3CDTF">2004-07-26T14:28:27Z</dcterms:created>
  <dcterms:modified xsi:type="dcterms:W3CDTF">2009-11-27T06:41:17Z</dcterms:modified>
  <cp:category/>
  <cp:version/>
  <cp:contentType/>
  <cp:contentStatus/>
</cp:coreProperties>
</file>