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activeTab="4"/>
  </bookViews>
  <sheets>
    <sheet name="Cover " sheetId="1" r:id="rId1"/>
    <sheet name="Отчет за Всеобхватния доход" sheetId="2" r:id="rId2"/>
    <sheet name="баланс" sheetId="3" r:id="rId3"/>
    <sheet name="Отчет за ПП" sheetId="4" r:id="rId4"/>
    <sheet name="Отчет за промените в капитала" sheetId="5" r:id="rId5"/>
  </sheets>
  <definedNames>
    <definedName name="AS2DocOpenMode" hidden="1">"AS2DocumentEdit"</definedName>
    <definedName name="_xlnm.Print_Area" localSheetId="2">'баланс'!$A$22:$C$121</definedName>
    <definedName name="_xlnm.Print_Titles" localSheetId="2">'баланс'!$22:$25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<sst xmlns="http://schemas.openxmlformats.org/spreadsheetml/2006/main" count="144" uniqueCount="127">
  <si>
    <t>Адрес на управление:</t>
  </si>
  <si>
    <t>Обслужващи банки:</t>
  </si>
  <si>
    <t>Разходи за материали</t>
  </si>
  <si>
    <t>Разходи за външни услуги</t>
  </si>
  <si>
    <t>АКТИВ</t>
  </si>
  <si>
    <t>Платени данъци върху печалбата</t>
  </si>
  <si>
    <t>Разходи за персонала</t>
  </si>
  <si>
    <t>BGN'000</t>
  </si>
  <si>
    <t>Нетекущи активи</t>
  </si>
  <si>
    <t>Текущи активи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</si>
  <si>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</si>
  <si>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</si>
  <si>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</si>
  <si>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СОБСТВЕН КАПИТАЛ И ПАСИВИ</t>
  </si>
  <si>
    <t>Търговски задължения</t>
  </si>
  <si>
    <t xml:space="preserve">Парични средства </t>
  </si>
  <si>
    <t>Общо</t>
  </si>
  <si>
    <t>ОТЧЕТ ЗА ПРОМЕНИТЕ В СОБСТВЕНИЯ КАПИТАЛ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</si>
  <si>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</si>
  <si>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</si>
  <si>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</si>
  <si>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</si>
  <si>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Главен счетоводител:</t>
  </si>
  <si>
    <t>Разпределение на печалбата за:</t>
  </si>
  <si>
    <t>* дивиденти</t>
  </si>
  <si>
    <t>Имоти, машини и оборудване</t>
  </si>
  <si>
    <t>Други доходи от дейността</t>
  </si>
  <si>
    <t>Разходи за амортизация</t>
  </si>
  <si>
    <t>Други разходи за дейността</t>
  </si>
  <si>
    <t>Печалба преди данъци върху печалбата</t>
  </si>
  <si>
    <t>Търговски вземания</t>
  </si>
  <si>
    <t>Основен (акционерен) капитал</t>
  </si>
  <si>
    <t>СОБСТВЕН КАПИТАЛ</t>
  </si>
  <si>
    <t>ПАСИВИ</t>
  </si>
  <si>
    <t>Нетекущи задължения</t>
  </si>
  <si>
    <t>ОБЩО АКТИВИ</t>
  </si>
  <si>
    <t>ОБЩО ПАСИВИ</t>
  </si>
  <si>
    <t>ОБЩО СОБСТВЕН КАПИТАЛ И ПАСИВИ</t>
  </si>
  <si>
    <t>Дългосрочни банкови заеми</t>
  </si>
  <si>
    <t>Парични средства и парични еквиваленти на 1 януари</t>
  </si>
  <si>
    <t xml:space="preserve">                                                /главен счетоводител/</t>
  </si>
  <si>
    <t>Съставител / длъжност</t>
  </si>
  <si>
    <t>Приходи от продажби</t>
  </si>
  <si>
    <t>Одитор:</t>
  </si>
  <si>
    <t>Текущи данъчни вземания</t>
  </si>
  <si>
    <t>Дължими текущи данъци</t>
  </si>
  <si>
    <t>Разходи за бъдещи периоди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</si>
  <si>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</si>
  <si>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</si>
  <si>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</si>
  <si>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</si>
  <si>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</si>
  <si>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Нетни парични потоци от оперативната дейност</t>
  </si>
  <si>
    <t>Нетни парични потоци използвани в инвестиционната дейност</t>
  </si>
  <si>
    <t>Платени дивиденти</t>
  </si>
  <si>
    <t>Нетни парични потоци от/(използвани във) финансовата дейност</t>
  </si>
  <si>
    <t xml:space="preserve">Нетно (намаление)/увеличение на паричните средства и паричните еквиваленти </t>
  </si>
  <si>
    <t>Получени  кредити</t>
  </si>
  <si>
    <t>Изплащане на задължения по кредити</t>
  </si>
  <si>
    <t xml:space="preserve">                     </t>
  </si>
  <si>
    <t>Допълни телни резерви</t>
  </si>
  <si>
    <t>Финансови активи</t>
  </si>
  <si>
    <t>Нетен паричен поток, свързан с трудовите възнаграждения на персонала</t>
  </si>
  <si>
    <t xml:space="preserve">Платени /(възстановени) косвени данъци, нетно </t>
  </si>
  <si>
    <t>* увеличение на основния капитал</t>
  </si>
  <si>
    <t>Търговски вземания от свързани предприятия</t>
  </si>
  <si>
    <t>Неразпределена печалба</t>
  </si>
  <si>
    <t xml:space="preserve"> </t>
  </si>
  <si>
    <t>Гинка Стоянова Точева</t>
  </si>
  <si>
    <t>Общ всеобхватен доход за периода</t>
  </si>
  <si>
    <t>ОТЧЕТ ЗА ФИНАНСОВОТО СЪСТОЯНИЕ КЪМ КРАЯ НА ПЕРИОДА</t>
  </si>
  <si>
    <t>Салдо на  31 декември 2009</t>
  </si>
  <si>
    <t>Преоценъчни резерви</t>
  </si>
  <si>
    <t>Резултат за периода</t>
  </si>
  <si>
    <t xml:space="preserve">ОТЧЕТ ЗА ВСЕОБХВАТНИЯ ДОХОД </t>
  </si>
  <si>
    <t>2009   BGN'000</t>
  </si>
  <si>
    <t>София  жк. Стрелбище ул. Хахдушка гора бл.2 вх.Б</t>
  </si>
  <si>
    <t>Даниела Михайлова</t>
  </si>
  <si>
    <t>Приходи за бъдещи периоди</t>
  </si>
  <si>
    <t>Други текущи вземания</t>
  </si>
  <si>
    <t>Текуща печалба</t>
  </si>
  <si>
    <t>Други</t>
  </si>
  <si>
    <t>Име на дружеството:    АЛМА ТУР БГ АД</t>
  </si>
  <si>
    <t>Изпълнителен директор:  Любомир Панковски</t>
  </si>
  <si>
    <t>Финансов и административен директор :  Пламен Георгиев</t>
  </si>
  <si>
    <t>Разход/икономия на отсрочени корпоративни данъци върху печалбата</t>
  </si>
  <si>
    <t>Други нетекущи вземания</t>
  </si>
  <si>
    <t>Резерви</t>
  </si>
  <si>
    <t>Търговски задължения към свързани предприятия</t>
  </si>
  <si>
    <t>Задължение по облигационна емисия</t>
  </si>
  <si>
    <t>Задължение по лизингов договор</t>
  </si>
  <si>
    <t>Други нетекущи задължения</t>
  </si>
  <si>
    <t>Задължения към свързани предприятия</t>
  </si>
  <si>
    <t>Задължения към персонала и осиг.предприятия</t>
  </si>
  <si>
    <t>Други текущи пасиви</t>
  </si>
  <si>
    <t>Провизии</t>
  </si>
  <si>
    <t>Изп.директор : Любомир Панковски</t>
  </si>
  <si>
    <t>Съставител на ГФО: Даниела Михайлова</t>
  </si>
  <si>
    <t>Получени лихви</t>
  </si>
  <si>
    <t>Покупки на дълготрайни активи</t>
  </si>
  <si>
    <t>Предоставени заеми</t>
  </si>
  <si>
    <t>Покупка на инвестиции</t>
  </si>
  <si>
    <t>Платени задължения по лизингови договори</t>
  </si>
  <si>
    <t>Нетен резултат за годината</t>
  </si>
  <si>
    <t>Пасив по отсрочени данъци</t>
  </si>
  <si>
    <t>Актив по отсрочени данъци</t>
  </si>
  <si>
    <t>Разходи за текущи данъци</t>
  </si>
  <si>
    <t>Финансови  разходи</t>
  </si>
  <si>
    <t xml:space="preserve">Финансови приходи </t>
  </si>
  <si>
    <t xml:space="preserve">Съставител на ГФО: Даниела Михайлова </t>
  </si>
  <si>
    <t>Изпълнителен директор : Любомир Димитров Панковски</t>
  </si>
  <si>
    <t>Изпълнителен директор : Любомир Панковски</t>
  </si>
  <si>
    <t>2010 BGN'000</t>
  </si>
  <si>
    <t>2010   BGN'000</t>
  </si>
  <si>
    <t xml:space="preserve">ОТЧЕТ ЗА ПАРИЧНИТЕ ПОТОЦИ </t>
  </si>
  <si>
    <t xml:space="preserve"> 2010               BGN'000</t>
  </si>
  <si>
    <t xml:space="preserve"> 2009               BGN'000</t>
  </si>
  <si>
    <t>Възстановени предоставени заеми</t>
  </si>
  <si>
    <t>Постъпления от емитиране на акции</t>
  </si>
  <si>
    <t>Платени лихви, такси, комисионни по заеми с инвестиц.предназначение</t>
  </si>
  <si>
    <t>Премиен резерв</t>
  </si>
  <si>
    <t>BGN'001</t>
  </si>
  <si>
    <t xml:space="preserve">ОББ АД , ДСК </t>
  </si>
  <si>
    <t>към 30.06.2010</t>
  </si>
  <si>
    <t>към 30.06.2010 година</t>
  </si>
  <si>
    <t>Парични средства и парични еквиваленти на 30 юни</t>
  </si>
  <si>
    <t>Салдо на  30 юни  2010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</si>
</sst>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_);\(0\)"/>
    <numFmt numFmtId="187" formatCode="_(* #,##0_);_(* \(#,##0\);_(* &quot;-&quot;??_);_(@_)"/>
    <numFmt numFmtId="188" formatCode="_(* #,##0.0_);_(* \(#,##0.0\);_(* &quot;-&quot;_);_(@_)"/>
    <numFmt numFmtId="189" formatCode="0.0"/>
    <numFmt numFmtId="190" formatCode="_(* #,##0.00_);_(* \(#,##0.00\);_(* &quot;-&quot;_);_(@_)"/>
    <numFmt numFmtId="191" formatCode="_(* #,##0.000_);_(* \(#,##0.000\);_(* &quot;-&quot;???_);_(@_)"/>
    <numFmt numFmtId="192" formatCode="_(* #,##0.0_);_(* \(#,##0.0\);_(* &quot;-&quot;??_);_(@_)"/>
    <numFmt numFmtId="193" formatCode="&quot;лв&quot;#,##0_);\(&quot;лв&quot;#,##0\)"/>
    <numFmt numFmtId="194" formatCode="&quot;лв&quot;#,##0_);[Red]\(&quot;лв&quot;#,##0\)"/>
    <numFmt numFmtId="195" formatCode="&quot;лв&quot;#,##0.00_);\(&quot;лв&quot;#,##0.00\)"/>
    <numFmt numFmtId="196" formatCode="&quot;лв&quot;#,##0.00_);[Red]\(&quot;лв&quot;#,##0.00\)"/>
    <numFmt numFmtId="197" formatCode="_(&quot;лв&quot;* #,##0_);_(&quot;лв&quot;* \(#,##0\);_(&quot;лв&quot;* &quot;-&quot;_);_(@_)"/>
    <numFmt numFmtId="198" formatCode="_(&quot;лв&quot;* #,##0.00_);_(&quot;лв&quot;* \(#,##0.00\);_(&quot;лв&quot;* &quot;-&quot;??_);_(@_)"/>
    <numFmt numFmtId="199" formatCode="_(* #&quot; &quot;##0_);_(* \(#&quot; &quot;##0\);_(* &quot;-&quot;_);_(@_)"/>
  </numFmts>
  <fonts count="3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 Cyr"/>
      <family val="1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5" fontId="8" fillId="0" borderId="0" xfId="21" applyNumberFormat="1" applyFont="1" applyFill="1" applyBorder="1" applyAlignment="1">
      <alignment horizontal="center" vertical="center" wrapText="1"/>
      <protection/>
    </xf>
    <xf numFmtId="0" fontId="6" fillId="0" borderId="0" xfId="22" applyFont="1" applyFill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  <xf numFmtId="0" fontId="9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77" fontId="9" fillId="0" borderId="0" xfId="24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9" fillId="0" borderId="0" xfId="2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87" fontId="10" fillId="0" borderId="0" xfId="15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0" xfId="22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0" fontId="7" fillId="0" borderId="1" xfId="21" applyFont="1" applyFill="1" applyBorder="1" applyAlignment="1">
      <alignment vertical="center"/>
      <protection/>
    </xf>
    <xf numFmtId="0" fontId="21" fillId="0" borderId="1" xfId="24" applyFont="1" applyFill="1" applyBorder="1" applyAlignment="1">
      <alignment horizontal="center" vertical="center"/>
      <protection/>
    </xf>
    <xf numFmtId="0" fontId="5" fillId="0" borderId="1" xfId="24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/>
      <protection/>
    </xf>
    <xf numFmtId="0" fontId="6" fillId="0" borderId="0" xfId="24" applyFont="1" applyFill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Alignment="1">
      <alignment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22" fillId="0" borderId="0" xfId="22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12" fillId="0" borderId="0" xfId="22" applyFont="1" applyFill="1">
      <alignment/>
      <protection/>
    </xf>
    <xf numFmtId="0" fontId="5" fillId="0" borderId="0" xfId="22" applyFont="1" applyFill="1">
      <alignment/>
      <protection/>
    </xf>
    <xf numFmtId="177" fontId="12" fillId="0" borderId="0" xfId="22" applyNumberFormat="1" applyFont="1" applyFill="1" applyBorder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23" fillId="0" borderId="0" xfId="22" applyFont="1" applyFill="1">
      <alignment/>
      <protection/>
    </xf>
    <xf numFmtId="0" fontId="19" fillId="0" borderId="0" xfId="21" applyFont="1" applyBorder="1" applyAlignment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6" fillId="0" borderId="0" xfId="24" applyFont="1" applyAlignment="1">
      <alignment vertical="center"/>
      <protection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23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187" fontId="12" fillId="0" borderId="0" xfId="15" applyNumberFormat="1" applyFont="1" applyFill="1" applyBorder="1" applyAlignment="1" applyProtection="1">
      <alignment horizontal="right" vertical="center"/>
      <protection/>
    </xf>
    <xf numFmtId="0" fontId="14" fillId="0" borderId="0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horizontal="right" vertical="center"/>
      <protection/>
    </xf>
    <xf numFmtId="177" fontId="5" fillId="0" borderId="0" xfId="0" applyNumberFormat="1" applyFont="1" applyFill="1" applyBorder="1" applyAlignment="1">
      <alignment horizontal="right" vertical="center" wrapText="1"/>
    </xf>
    <xf numFmtId="0" fontId="16" fillId="0" borderId="1" xfId="21" applyFont="1" applyFill="1" applyBorder="1" applyAlignment="1">
      <alignment vertical="center"/>
      <protection/>
    </xf>
    <xf numFmtId="0" fontId="12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187" fontId="5" fillId="0" borderId="0" xfId="15" applyNumberFormat="1" applyFont="1" applyFill="1" applyBorder="1" applyAlignment="1" applyProtection="1">
      <alignment vertical="center"/>
      <protection/>
    </xf>
    <xf numFmtId="187" fontId="12" fillId="0" borderId="0" xfId="15" applyNumberFormat="1" applyFont="1" applyFill="1" applyBorder="1" applyAlignment="1" applyProtection="1">
      <alignment vertical="center"/>
      <protection/>
    </xf>
    <xf numFmtId="187" fontId="12" fillId="0" borderId="1" xfId="15" applyNumberFormat="1" applyFont="1" applyFill="1" applyBorder="1" applyAlignment="1" applyProtection="1">
      <alignment horizontal="right" vertical="center"/>
      <protection/>
    </xf>
    <xf numFmtId="187" fontId="12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vertical="top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77" fontId="24" fillId="0" borderId="0" xfId="0" applyNumberFormat="1" applyFont="1" applyFill="1" applyBorder="1" applyAlignment="1">
      <alignment horizontal="right" vertical="center" wrapText="1"/>
    </xf>
    <xf numFmtId="0" fontId="25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/>
      <protection/>
    </xf>
    <xf numFmtId="0" fontId="26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 vertical="center"/>
      <protection/>
    </xf>
    <xf numFmtId="177" fontId="7" fillId="0" borderId="3" xfId="22" applyNumberFormat="1" applyFont="1" applyFill="1" applyBorder="1" applyAlignment="1">
      <alignment horizontal="right" vertical="center"/>
      <protection/>
    </xf>
    <xf numFmtId="0" fontId="25" fillId="0" borderId="0" xfId="22" applyFont="1" applyFill="1" applyBorder="1" applyAlignment="1">
      <alignment vertical="top"/>
      <protection/>
    </xf>
    <xf numFmtId="177" fontId="7" fillId="0" borderId="0" xfId="22" applyNumberFormat="1" applyFont="1" applyFill="1" applyBorder="1" applyAlignment="1">
      <alignment horizontal="right" vertic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7" fillId="0" borderId="1" xfId="22" applyNumberFormat="1" applyFont="1" applyFill="1" applyBorder="1" applyAlignment="1">
      <alignment horizontal="right" vertical="center"/>
      <protection/>
    </xf>
    <xf numFmtId="177" fontId="6" fillId="0" borderId="0" xfId="22" applyNumberFormat="1" applyFont="1" applyFill="1" applyBorder="1" applyAlignment="1">
      <alignment horizontal="right" vertical="center"/>
      <protection/>
    </xf>
    <xf numFmtId="177" fontId="7" fillId="0" borderId="4" xfId="22" applyNumberFormat="1" applyFont="1" applyFill="1" applyBorder="1" applyAlignment="1">
      <alignment horizontal="right" vertical="center"/>
      <protection/>
    </xf>
    <xf numFmtId="0" fontId="7" fillId="0" borderId="0" xfId="22" applyFont="1" applyFill="1" applyBorder="1">
      <alignment/>
      <protection/>
    </xf>
    <xf numFmtId="0" fontId="27" fillId="0" borderId="0" xfId="0" applyFont="1" applyBorder="1" applyAlignment="1">
      <alignment horizontal="left" vertical="center" wrapText="1"/>
    </xf>
    <xf numFmtId="177" fontId="7" fillId="0" borderId="0" xfId="22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13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right" vertical="center"/>
      <protection/>
    </xf>
    <xf numFmtId="0" fontId="13" fillId="0" borderId="0" xfId="0" applyFont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87" fontId="12" fillId="0" borderId="2" xfId="23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29" fillId="0" borderId="0" xfId="0" applyFont="1" applyAlignment="1">
      <alignment/>
    </xf>
    <xf numFmtId="177" fontId="7" fillId="0" borderId="0" xfId="0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9" fillId="2" borderId="0" xfId="0" applyFont="1" applyFill="1" applyBorder="1" applyAlignment="1">
      <alignment horizontal="left" vertical="center"/>
    </xf>
    <xf numFmtId="177" fontId="9" fillId="2" borderId="0" xfId="24" applyNumberFormat="1" applyFont="1" applyFill="1" applyBorder="1" applyAlignment="1">
      <alignment horizontal="right" vertical="center"/>
      <protection/>
    </xf>
    <xf numFmtId="177" fontId="9" fillId="2" borderId="0" xfId="24" applyNumberFormat="1" applyFont="1" applyFill="1" applyBorder="1" applyAlignment="1">
      <alignment vertical="center"/>
      <protection/>
    </xf>
    <xf numFmtId="0" fontId="26" fillId="0" borderId="0" xfId="22" applyFont="1" applyFill="1" applyBorder="1" applyAlignment="1">
      <alignment vertical="top"/>
      <protection/>
    </xf>
    <xf numFmtId="187" fontId="12" fillId="0" borderId="0" xfId="23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7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7" fillId="0" borderId="0" xfId="2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14" fillId="0" borderId="0" xfId="23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>
      <alignment horizontal="right"/>
    </xf>
    <xf numFmtId="0" fontId="14" fillId="0" borderId="0" xfId="23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right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44"/>
  <sheetViews>
    <sheetView workbookViewId="0" topLeftCell="A1">
      <selection activeCell="D25" sqref="D25"/>
    </sheetView>
  </sheetViews>
  <sheetFormatPr defaultColWidth="9.28125" defaultRowHeight="12.75" customHeight="1" zeroHeight="1"/>
  <cols>
    <col min="1" max="2" width="9.28125" style="76" customWidth="1"/>
    <col min="3" max="3" width="15.57421875" style="76" customWidth="1"/>
    <col min="4" max="8" width="9.28125" style="76" customWidth="1"/>
    <col min="9" max="9" width="11.140625" style="76" customWidth="1"/>
    <col min="10" max="16384" width="9.28125" style="76" hidden="1" customWidth="1"/>
  </cols>
  <sheetData>
    <row r="1" spans="1:8" ht="18.75">
      <c r="A1" s="73" t="s">
        <v>82</v>
      </c>
      <c r="B1" s="74"/>
      <c r="C1" s="74"/>
      <c r="D1" s="75"/>
      <c r="E1" s="74"/>
      <c r="F1" s="74"/>
      <c r="G1" s="74"/>
      <c r="H1" s="74"/>
    </row>
    <row r="2" ht="12.75"/>
    <row r="3" spans="4:9" ht="14.25">
      <c r="D3" s="77"/>
      <c r="E3" s="77"/>
      <c r="F3" s="77"/>
      <c r="G3" s="77"/>
      <c r="H3" s="77"/>
      <c r="I3" s="77"/>
    </row>
    <row r="4" spans="4:9" ht="14.25">
      <c r="D4" s="77"/>
      <c r="E4" s="77"/>
      <c r="F4" s="77"/>
      <c r="G4" s="77"/>
      <c r="H4" s="77"/>
      <c r="I4" s="77"/>
    </row>
    <row r="5" spans="4:9" ht="14.25">
      <c r="D5" s="77"/>
      <c r="E5" s="77"/>
      <c r="F5" s="77"/>
      <c r="G5" s="77"/>
      <c r="H5" s="77"/>
      <c r="I5" s="77"/>
    </row>
    <row r="6" spans="1:9" ht="18.75">
      <c r="A6" s="78"/>
      <c r="D6" s="79"/>
      <c r="E6" s="77"/>
      <c r="F6" s="77"/>
      <c r="G6" s="77"/>
      <c r="H6" s="77"/>
      <c r="I6" s="77"/>
    </row>
    <row r="7" spans="1:9" ht="18.75">
      <c r="A7" s="78" t="s">
        <v>83</v>
      </c>
      <c r="D7" s="79"/>
      <c r="E7" s="77"/>
      <c r="F7" s="77"/>
      <c r="G7" s="77"/>
      <c r="H7" s="77"/>
      <c r="I7" s="77"/>
    </row>
    <row r="8" spans="4:9" ht="16.5">
      <c r="D8" s="79"/>
      <c r="E8" s="77"/>
      <c r="F8" s="77"/>
      <c r="G8" s="77"/>
      <c r="H8" s="77"/>
      <c r="I8" s="77"/>
    </row>
    <row r="9" spans="1:9" ht="18.75">
      <c r="A9" s="78"/>
      <c r="D9" s="79"/>
      <c r="E9" s="77"/>
      <c r="F9" s="77"/>
      <c r="G9" s="77"/>
      <c r="H9" s="77"/>
      <c r="I9" s="77"/>
    </row>
    <row r="10" spans="1:9" ht="18.75">
      <c r="A10" s="78"/>
      <c r="D10" s="79"/>
      <c r="E10" s="77"/>
      <c r="F10" s="77"/>
      <c r="G10" s="77"/>
      <c r="H10" s="77"/>
      <c r="I10" s="77"/>
    </row>
    <row r="11" spans="1:9" ht="18.75">
      <c r="A11" s="78" t="s">
        <v>84</v>
      </c>
      <c r="B11" s="78"/>
      <c r="C11" s="78"/>
      <c r="D11" s="79"/>
      <c r="E11" s="77"/>
      <c r="F11" s="77"/>
      <c r="G11" s="77"/>
      <c r="H11" s="77"/>
      <c r="I11" s="77"/>
    </row>
    <row r="12" spans="1:9" ht="18.75">
      <c r="A12" s="78"/>
      <c r="B12" s="78"/>
      <c r="C12" s="78"/>
      <c r="D12" s="79"/>
      <c r="E12" s="77"/>
      <c r="F12" s="77"/>
      <c r="G12" s="77"/>
      <c r="H12" s="77"/>
      <c r="I12" s="77"/>
    </row>
    <row r="13" spans="1:9" ht="18.75">
      <c r="A13" s="78"/>
      <c r="D13" s="79"/>
      <c r="E13" s="77"/>
      <c r="F13" s="77"/>
      <c r="G13" s="77"/>
      <c r="H13" s="77"/>
      <c r="I13" s="77"/>
    </row>
    <row r="14" spans="1:9" ht="18.75">
      <c r="A14" s="78"/>
      <c r="D14" s="79"/>
      <c r="E14" s="77"/>
      <c r="F14" s="77"/>
      <c r="G14" s="77"/>
      <c r="H14" s="77"/>
      <c r="I14" s="77"/>
    </row>
    <row r="15" ht="14.25">
      <c r="I15" s="77"/>
    </row>
    <row r="16" spans="1:9" ht="18.75">
      <c r="A16" s="78" t="s">
        <v>22</v>
      </c>
      <c r="D16" s="79" t="s">
        <v>77</v>
      </c>
      <c r="E16" s="77"/>
      <c r="F16" s="77"/>
      <c r="G16" s="77"/>
      <c r="H16" s="77"/>
      <c r="I16" s="77"/>
    </row>
    <row r="17" spans="1:9" ht="18.75">
      <c r="A17" s="78"/>
      <c r="D17" s="79"/>
      <c r="E17" s="77"/>
      <c r="F17" s="77"/>
      <c r="G17" s="77"/>
      <c r="H17" s="77"/>
      <c r="I17" s="77"/>
    </row>
    <row r="18" spans="1:9" ht="18.75">
      <c r="A18" s="78"/>
      <c r="D18" s="79"/>
      <c r="E18" s="77"/>
      <c r="F18" s="77"/>
      <c r="G18" s="77"/>
      <c r="H18" s="77"/>
      <c r="I18" s="77"/>
    </row>
    <row r="19" spans="1:9" ht="18.75">
      <c r="A19" s="78" t="s">
        <v>0</v>
      </c>
      <c r="D19" s="79" t="s">
        <v>76</v>
      </c>
      <c r="E19" s="77"/>
      <c r="F19" s="77"/>
      <c r="G19" s="77"/>
      <c r="H19" s="77"/>
      <c r="I19" s="77"/>
    </row>
    <row r="20" spans="1:9" ht="18.75">
      <c r="A20" s="78"/>
      <c r="D20" s="79"/>
      <c r="E20" s="77"/>
      <c r="F20" s="77"/>
      <c r="G20" s="77"/>
      <c r="H20" s="77"/>
      <c r="I20" s="77"/>
    </row>
    <row r="21" spans="1:9" ht="18.75">
      <c r="A21" s="78"/>
      <c r="D21" s="79"/>
      <c r="E21" s="77"/>
      <c r="F21" s="77"/>
      <c r="G21" s="77"/>
      <c r="H21" s="77"/>
      <c r="I21" s="77"/>
    </row>
    <row r="22" spans="1:9" ht="18.75">
      <c r="A22" s="78"/>
      <c r="C22" s="80"/>
      <c r="D22" s="79"/>
      <c r="E22" s="77"/>
      <c r="F22" s="77"/>
      <c r="G22" s="77"/>
      <c r="H22" s="77"/>
      <c r="I22" s="77"/>
    </row>
    <row r="23" spans="1:9" ht="18.75">
      <c r="A23" s="78"/>
      <c r="D23" s="79"/>
      <c r="E23" s="77"/>
      <c r="F23" s="77"/>
      <c r="G23" s="77"/>
      <c r="H23" s="77"/>
      <c r="I23" s="77"/>
    </row>
    <row r="24" spans="1:9" ht="18.75">
      <c r="A24" s="78" t="s">
        <v>1</v>
      </c>
      <c r="D24" s="79" t="s">
        <v>122</v>
      </c>
      <c r="E24" s="77"/>
      <c r="F24" s="77"/>
      <c r="G24" s="77"/>
      <c r="H24" s="77"/>
      <c r="I24" s="77"/>
    </row>
    <row r="25" spans="1:9" ht="18.75">
      <c r="A25" s="78"/>
      <c r="D25" s="79"/>
      <c r="E25" s="77"/>
      <c r="F25" s="77"/>
      <c r="G25" s="77"/>
      <c r="H25" s="77"/>
      <c r="I25" s="77"/>
    </row>
    <row r="26" spans="1:9" ht="18.75">
      <c r="A26" s="78"/>
      <c r="E26" s="77"/>
      <c r="F26" s="77"/>
      <c r="G26" s="77"/>
      <c r="H26" s="77"/>
      <c r="I26" s="77"/>
    </row>
    <row r="27" spans="1:9" ht="18.75">
      <c r="A27" s="78"/>
      <c r="D27" s="79"/>
      <c r="E27" s="77"/>
      <c r="F27" s="77"/>
      <c r="G27" s="77"/>
      <c r="H27" s="77"/>
      <c r="I27" s="77"/>
    </row>
    <row r="28" spans="1:9" ht="18.75">
      <c r="A28" s="78"/>
      <c r="D28" s="79"/>
      <c r="E28" s="77"/>
      <c r="F28" s="77"/>
      <c r="G28" s="77"/>
      <c r="H28" s="77"/>
      <c r="I28" s="77"/>
    </row>
    <row r="29" spans="1:9" ht="18.75">
      <c r="A29" s="78"/>
      <c r="D29" s="79"/>
      <c r="E29" s="77"/>
      <c r="F29" s="77"/>
      <c r="G29" s="77"/>
      <c r="H29" s="77"/>
      <c r="I29" s="77"/>
    </row>
    <row r="30" spans="1:9" ht="18.75">
      <c r="A30" s="78"/>
      <c r="D30" s="79"/>
      <c r="E30" s="77"/>
      <c r="F30" s="77"/>
      <c r="G30" s="77"/>
      <c r="H30" s="77"/>
      <c r="I30" s="77"/>
    </row>
    <row r="31" spans="1:9" ht="18.75">
      <c r="A31" s="78" t="s">
        <v>43</v>
      </c>
      <c r="D31" s="79" t="s">
        <v>68</v>
      </c>
      <c r="E31" s="77"/>
      <c r="F31" s="77"/>
      <c r="G31" s="77"/>
      <c r="H31" s="77"/>
      <c r="I31" s="77"/>
    </row>
    <row r="32" spans="1:9" ht="18.75">
      <c r="A32" s="78"/>
      <c r="D32" s="79"/>
      <c r="E32" s="77"/>
      <c r="F32" s="77"/>
      <c r="G32" s="77"/>
      <c r="H32" s="77"/>
      <c r="I32" s="77"/>
    </row>
    <row r="33" spans="1:9" ht="18.75">
      <c r="A33" s="78"/>
      <c r="D33" s="79"/>
      <c r="E33" s="77"/>
      <c r="F33" s="77"/>
      <c r="G33" s="77"/>
      <c r="H33" s="77"/>
      <c r="I33" s="77"/>
    </row>
    <row r="34" spans="1:9" ht="18.75">
      <c r="A34" s="78"/>
      <c r="D34" s="79"/>
      <c r="E34" s="77"/>
      <c r="F34" s="77"/>
      <c r="G34" s="77"/>
      <c r="H34" s="77"/>
      <c r="I34" s="77"/>
    </row>
    <row r="35" spans="1:9" ht="18.75">
      <c r="A35" s="78"/>
      <c r="D35" s="79"/>
      <c r="E35" s="77"/>
      <c r="F35" s="77"/>
      <c r="G35" s="77"/>
      <c r="H35" s="77"/>
      <c r="I35" s="77"/>
    </row>
    <row r="36" spans="1:9" ht="18.75">
      <c r="A36" s="78"/>
      <c r="D36" s="79"/>
      <c r="E36" s="77"/>
      <c r="F36" s="77"/>
      <c r="G36" s="77"/>
      <c r="H36" s="77"/>
      <c r="I36" s="77"/>
    </row>
    <row r="37" spans="1:9" ht="18.75">
      <c r="A37" s="78"/>
      <c r="D37" s="79"/>
      <c r="E37" s="77"/>
      <c r="F37" s="77"/>
      <c r="G37" s="77"/>
      <c r="H37" s="77"/>
      <c r="I37" s="77"/>
    </row>
    <row r="38" spans="1:9" ht="18.75">
      <c r="A38" s="78"/>
      <c r="D38" s="79"/>
      <c r="E38" s="77"/>
      <c r="F38" s="77"/>
      <c r="G38" s="77"/>
      <c r="H38" s="77"/>
      <c r="I38" s="77"/>
    </row>
    <row r="39" spans="1:9" ht="18.75">
      <c r="A39" s="78"/>
      <c r="D39" s="79"/>
      <c r="E39" s="77"/>
      <c r="F39" s="77"/>
      <c r="G39" s="77"/>
      <c r="H39" s="77"/>
      <c r="I39" s="77"/>
    </row>
    <row r="40" spans="4:9" ht="16.5">
      <c r="D40" s="79"/>
      <c r="E40" s="77"/>
      <c r="F40" s="77"/>
      <c r="G40" s="77"/>
      <c r="H40" s="77"/>
      <c r="I40" s="77"/>
    </row>
    <row r="41" spans="4:9" ht="16.5">
      <c r="D41" s="79"/>
      <c r="E41" s="77"/>
      <c r="F41" s="77"/>
      <c r="G41" s="77"/>
      <c r="H41" s="77"/>
      <c r="I41" s="77"/>
    </row>
    <row r="42" spans="4:9" ht="16.5">
      <c r="D42" s="79"/>
      <c r="E42" s="77"/>
      <c r="F42" s="77"/>
      <c r="G42" s="77"/>
      <c r="H42" s="77"/>
      <c r="I42" s="77"/>
    </row>
    <row r="43" spans="4:9" ht="16.5">
      <c r="D43" s="79"/>
      <c r="E43" s="77"/>
      <c r="F43" s="77"/>
      <c r="G43" s="77"/>
      <c r="H43" s="77"/>
      <c r="I43" s="77"/>
    </row>
    <row r="44" spans="4:9" ht="16.5">
      <c r="D44" s="79"/>
      <c r="E44" s="77"/>
      <c r="F44" s="77"/>
      <c r="G44" s="77"/>
      <c r="H44" s="77"/>
      <c r="I44" s="7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printOptions horizontalCentered="1"/>
  <pageMargins left="0.7874015748031497" right="0" top="1.181102362204724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0">
      <selection activeCell="B29" sqref="B29:C29"/>
    </sheetView>
  </sheetViews>
  <sheetFormatPr defaultColWidth="9.140625" defaultRowHeight="12.75"/>
  <cols>
    <col min="1" max="1" width="63.57421875" style="0" customWidth="1"/>
    <col min="2" max="2" width="10.57421875" style="0" customWidth="1"/>
    <col min="3" max="3" width="11.140625" style="0" customWidth="1"/>
  </cols>
  <sheetData>
    <row r="1" ht="12.75">
      <c r="A1" s="118" t="str">
        <f>'Cover '!A1</f>
        <v>Име на дружеството:    АЛМА ТУР БГ АД</v>
      </c>
    </row>
    <row r="2" spans="1:3" ht="15">
      <c r="A2" s="127" t="s">
        <v>74</v>
      </c>
      <c r="B2" s="128"/>
      <c r="C2" s="22"/>
    </row>
    <row r="3" spans="1:3" ht="15">
      <c r="A3" s="18" t="s">
        <v>123</v>
      </c>
      <c r="B3" s="21"/>
      <c r="C3" s="21"/>
    </row>
    <row r="4" spans="1:3" ht="15">
      <c r="A4" s="18"/>
      <c r="B4" s="21"/>
      <c r="C4" s="21"/>
    </row>
    <row r="5" spans="1:3" ht="15">
      <c r="A5" s="101"/>
      <c r="B5" s="21"/>
      <c r="C5" s="21"/>
    </row>
    <row r="6" spans="1:3" ht="16.5" customHeight="1">
      <c r="A6" s="18"/>
      <c r="B6" s="21"/>
      <c r="C6" s="21"/>
    </row>
    <row r="7" spans="1:3" ht="28.5" customHeight="1">
      <c r="A7" s="131"/>
      <c r="B7" s="129" t="s">
        <v>112</v>
      </c>
      <c r="C7" s="129" t="s">
        <v>75</v>
      </c>
    </row>
    <row r="8" spans="1:3" ht="15" customHeight="1">
      <c r="A8" s="131"/>
      <c r="B8" s="130"/>
      <c r="C8" s="130"/>
    </row>
    <row r="9" spans="1:3" ht="15">
      <c r="A9" s="22"/>
      <c r="B9" s="27"/>
      <c r="C9" s="27"/>
    </row>
    <row r="10" spans="1:3" ht="15">
      <c r="A10" s="24"/>
      <c r="B10" s="21"/>
      <c r="C10" s="21"/>
    </row>
    <row r="11" spans="1:3" ht="15">
      <c r="A11" s="20"/>
      <c r="B11" s="21"/>
      <c r="C11" s="21"/>
    </row>
    <row r="12" spans="1:3" ht="15">
      <c r="A12" s="22" t="s">
        <v>42</v>
      </c>
      <c r="B12" s="21">
        <v>8815</v>
      </c>
      <c r="C12" s="21">
        <v>7575</v>
      </c>
    </row>
    <row r="13" spans="1:3" ht="15">
      <c r="A13" s="22" t="s">
        <v>26</v>
      </c>
      <c r="B13" s="21">
        <v>187</v>
      </c>
      <c r="C13" s="21">
        <v>0</v>
      </c>
    </row>
    <row r="14" spans="1:3" ht="15">
      <c r="A14" s="22" t="s">
        <v>2</v>
      </c>
      <c r="B14" s="21">
        <v>-6</v>
      </c>
      <c r="C14" s="21">
        <v>-21</v>
      </c>
    </row>
    <row r="15" spans="1:3" ht="15">
      <c r="A15" s="22" t="s">
        <v>6</v>
      </c>
      <c r="B15" s="21">
        <v>-497</v>
      </c>
      <c r="C15" s="21">
        <v>-473</v>
      </c>
    </row>
    <row r="16" spans="1:3" ht="15">
      <c r="A16" s="22" t="s">
        <v>27</v>
      </c>
      <c r="B16" s="21">
        <v>-49</v>
      </c>
      <c r="C16" s="21">
        <v>-66</v>
      </c>
    </row>
    <row r="17" spans="1:3" ht="15">
      <c r="A17" s="22" t="s">
        <v>3</v>
      </c>
      <c r="B17" s="21">
        <v>-7082</v>
      </c>
      <c r="C17" s="21">
        <v>-6309</v>
      </c>
    </row>
    <row r="18" spans="1:3" ht="15">
      <c r="A18" s="103" t="s">
        <v>28</v>
      </c>
      <c r="B18" s="21">
        <v>-396</v>
      </c>
      <c r="C18" s="21">
        <v>-60</v>
      </c>
    </row>
    <row r="19" spans="1:3" ht="15">
      <c r="A19" s="22" t="s">
        <v>107</v>
      </c>
      <c r="B19" s="21">
        <v>-696</v>
      </c>
      <c r="C19" s="21">
        <v>-748</v>
      </c>
    </row>
    <row r="20" spans="1:3" ht="15">
      <c r="A20" s="22" t="s">
        <v>108</v>
      </c>
      <c r="B20" s="21">
        <v>349</v>
      </c>
      <c r="C20" s="21">
        <v>356</v>
      </c>
    </row>
    <row r="21" spans="1:3" ht="15">
      <c r="A21" s="20"/>
      <c r="B21" s="21"/>
      <c r="C21" s="21"/>
    </row>
    <row r="22" spans="1:3" ht="14.25">
      <c r="A22" s="18" t="s">
        <v>29</v>
      </c>
      <c r="B22" s="104">
        <f>SUM(B12:B20)</f>
        <v>625</v>
      </c>
      <c r="C22" s="104">
        <f>SUM(C12:C20)</f>
        <v>254</v>
      </c>
    </row>
    <row r="23" spans="1:3" ht="14.25">
      <c r="A23" s="18"/>
      <c r="B23" s="104"/>
      <c r="C23" s="104"/>
    </row>
    <row r="24" spans="1:3" ht="15">
      <c r="A24" s="103" t="s">
        <v>106</v>
      </c>
      <c r="B24" s="21">
        <v>-62</v>
      </c>
      <c r="C24" s="21">
        <v>-25</v>
      </c>
    </row>
    <row r="25" spans="1:3" ht="15">
      <c r="A25" s="115" t="s">
        <v>85</v>
      </c>
      <c r="B25" s="116"/>
      <c r="C25" s="104"/>
    </row>
    <row r="26" spans="1:3" ht="15">
      <c r="A26" s="115"/>
      <c r="B26" s="104"/>
      <c r="C26" s="104"/>
    </row>
    <row r="27" spans="1:3" ht="14.25">
      <c r="A27" s="18" t="s">
        <v>12</v>
      </c>
      <c r="B27" s="104">
        <f>B22+B24+B25</f>
        <v>563</v>
      </c>
      <c r="C27" s="104">
        <f>C22+C24</f>
        <v>229</v>
      </c>
    </row>
    <row r="28" spans="1:3" ht="14.25">
      <c r="A28" s="18"/>
      <c r="B28" s="104"/>
      <c r="C28" s="104"/>
    </row>
    <row r="29" spans="1:3" ht="14.25">
      <c r="A29" s="112" t="s">
        <v>69</v>
      </c>
      <c r="B29" s="119">
        <f>B27</f>
        <v>563</v>
      </c>
      <c r="C29" s="119">
        <f>C27</f>
        <v>229</v>
      </c>
    </row>
    <row r="30" spans="1:3" ht="15">
      <c r="A30" s="22"/>
      <c r="B30" s="21"/>
      <c r="C30" s="21"/>
    </row>
    <row r="31" spans="1:3" ht="15">
      <c r="A31" s="22"/>
      <c r="B31" s="21"/>
      <c r="C31" s="21"/>
    </row>
    <row r="32" spans="1:3" ht="15">
      <c r="A32" s="22"/>
      <c r="B32" s="21"/>
      <c r="C32" s="21"/>
    </row>
    <row r="33" spans="1:3" ht="15">
      <c r="A33" s="22"/>
      <c r="B33" s="21"/>
      <c r="C33" s="21"/>
    </row>
    <row r="34" spans="1:3" ht="15">
      <c r="A34" s="22"/>
      <c r="B34" s="21"/>
      <c r="C34" s="21"/>
    </row>
    <row r="35" spans="1:3" ht="15">
      <c r="A35" s="22"/>
      <c r="B35" s="21"/>
      <c r="C35" s="21"/>
    </row>
    <row r="36" spans="1:3" ht="15">
      <c r="A36" s="23"/>
      <c r="B36" s="21"/>
      <c r="C36" s="21"/>
    </row>
    <row r="37" ht="12.75">
      <c r="A37" s="118" t="str">
        <f>'Cover '!A7</f>
        <v>Изпълнителен директор:  Любомир Панковски</v>
      </c>
    </row>
    <row r="40" ht="12.75">
      <c r="A40" s="118" t="s">
        <v>97</v>
      </c>
    </row>
    <row r="41" ht="12.75">
      <c r="A41" s="118"/>
    </row>
    <row r="42" ht="12.75">
      <c r="A42" s="118"/>
    </row>
  </sheetData>
  <mergeCells count="4">
    <mergeCell ref="A2:B2"/>
    <mergeCell ref="B7:B8"/>
    <mergeCell ref="C7:C8"/>
    <mergeCell ref="A7:A8"/>
  </mergeCells>
  <printOptions horizontalCentered="1"/>
  <pageMargins left="0.23" right="0.2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2:F133"/>
  <sheetViews>
    <sheetView workbookViewId="0" topLeftCell="A88">
      <selection activeCell="C102" sqref="C102:C103"/>
    </sheetView>
  </sheetViews>
  <sheetFormatPr defaultColWidth="9.140625" defaultRowHeight="12.75"/>
  <cols>
    <col min="1" max="1" width="56.28125" style="8" customWidth="1"/>
    <col min="2" max="2" width="16.00390625" style="26" customWidth="1"/>
    <col min="3" max="3" width="17.57421875" style="26" customWidth="1"/>
    <col min="4" max="16384" width="9.140625" style="8" customWidth="1"/>
  </cols>
  <sheetData>
    <row r="22" spans="1:3" ht="15">
      <c r="A22" s="7" t="str">
        <f>'Cover '!A1</f>
        <v>Име на дружеството:    АЛМА ТУР БГ АД</v>
      </c>
      <c r="B22" s="31"/>
      <c r="C22" s="31"/>
    </row>
    <row r="23" spans="1:3" ht="15">
      <c r="A23" s="9"/>
      <c r="B23" s="32"/>
      <c r="C23" s="32"/>
    </row>
    <row r="24" spans="1:3" s="10" customFormat="1" ht="15">
      <c r="A24" s="9" t="s">
        <v>70</v>
      </c>
      <c r="B24" s="32"/>
      <c r="C24" s="32"/>
    </row>
    <row r="25" spans="1:3" ht="15" customHeight="1">
      <c r="A25" s="9" t="s">
        <v>124</v>
      </c>
      <c r="B25" s="28"/>
      <c r="C25" s="28"/>
    </row>
    <row r="26" spans="1:3" ht="15" customHeight="1">
      <c r="A26" s="9"/>
      <c r="B26" s="28"/>
      <c r="C26" s="28"/>
    </row>
    <row r="27" spans="1:3" ht="15" customHeight="1">
      <c r="A27" s="9"/>
      <c r="B27" s="28"/>
      <c r="C27" s="28"/>
    </row>
    <row r="28" spans="1:3" ht="15" customHeight="1">
      <c r="A28" s="9"/>
      <c r="B28" s="28"/>
      <c r="C28" s="28"/>
    </row>
    <row r="29" spans="1:3" ht="15" customHeight="1">
      <c r="A29" s="9"/>
      <c r="B29" s="28"/>
      <c r="C29" s="28"/>
    </row>
    <row r="30" spans="1:3" ht="15" customHeight="1">
      <c r="A30" s="9"/>
      <c r="B30" s="28"/>
      <c r="C30" s="28"/>
    </row>
    <row r="31" spans="1:3" ht="15" customHeight="1">
      <c r="A31" s="9"/>
      <c r="B31" s="28"/>
      <c r="C31" s="28"/>
    </row>
    <row r="32" spans="1:3" ht="15" customHeight="1">
      <c r="A32" s="9"/>
      <c r="B32" s="28"/>
      <c r="C32" s="28"/>
    </row>
    <row r="33" spans="1:3" ht="19.5" customHeight="1">
      <c r="A33" s="101"/>
      <c r="B33" s="33"/>
      <c r="C33" s="33"/>
    </row>
    <row r="34" spans="1:3" s="11" customFormat="1" ht="19.5" customHeight="1">
      <c r="A34" s="132" t="s">
        <v>4</v>
      </c>
      <c r="B34" s="129" t="s">
        <v>115</v>
      </c>
      <c r="C34" s="129" t="s">
        <v>116</v>
      </c>
    </row>
    <row r="35" spans="1:3" ht="19.5" customHeight="1">
      <c r="A35" s="132"/>
      <c r="B35" s="130"/>
      <c r="C35" s="130"/>
    </row>
    <row r="36" spans="1:3" ht="19.5" customHeight="1">
      <c r="A36" s="12"/>
      <c r="B36" s="27"/>
      <c r="C36" s="27"/>
    </row>
    <row r="37" ht="19.5" customHeight="1">
      <c r="A37" s="9" t="s">
        <v>8</v>
      </c>
    </row>
    <row r="38" spans="1:6" ht="19.5" customHeight="1">
      <c r="A38" s="120" t="s">
        <v>61</v>
      </c>
      <c r="B38" s="34">
        <v>16805</v>
      </c>
      <c r="C38" s="34">
        <v>16805</v>
      </c>
      <c r="F38" s="34"/>
    </row>
    <row r="39" spans="1:6" ht="19.5" customHeight="1">
      <c r="A39" s="10" t="s">
        <v>65</v>
      </c>
      <c r="B39" s="34">
        <v>6150</v>
      </c>
      <c r="C39" s="34">
        <v>6150</v>
      </c>
      <c r="F39" s="34"/>
    </row>
    <row r="40" spans="1:6" ht="19.5" customHeight="1">
      <c r="A40" s="10" t="s">
        <v>25</v>
      </c>
      <c r="B40" s="34">
        <v>2377</v>
      </c>
      <c r="C40" s="34">
        <v>2418</v>
      </c>
      <c r="F40" s="34"/>
    </row>
    <row r="41" spans="1:6" ht="19.5" customHeight="1">
      <c r="A41" s="10" t="s">
        <v>86</v>
      </c>
      <c r="B41" s="34">
        <v>700</v>
      </c>
      <c r="C41" s="34">
        <v>700</v>
      </c>
      <c r="F41" s="34"/>
    </row>
    <row r="42" spans="1:6" ht="19.5" customHeight="1">
      <c r="A42" s="120" t="s">
        <v>18</v>
      </c>
      <c r="B42" s="34">
        <v>20</v>
      </c>
      <c r="C42" s="34">
        <v>24</v>
      </c>
      <c r="F42" s="34"/>
    </row>
    <row r="43" spans="1:6" ht="19.5" customHeight="1">
      <c r="A43" s="117" t="s">
        <v>105</v>
      </c>
      <c r="B43" s="34">
        <v>12</v>
      </c>
      <c r="C43" s="34">
        <v>12</v>
      </c>
      <c r="F43" s="34"/>
    </row>
    <row r="44" spans="2:5" ht="19.5" customHeight="1">
      <c r="B44" s="17">
        <f>SUM(B38:B43)</f>
        <v>26064</v>
      </c>
      <c r="C44" s="17">
        <f>SUM(C38:C43)</f>
        <v>26109</v>
      </c>
      <c r="D44" s="26"/>
      <c r="E44" s="26"/>
    </row>
    <row r="45" spans="2:5" ht="19.5" customHeight="1">
      <c r="B45" s="17"/>
      <c r="C45" s="17"/>
      <c r="D45" s="26"/>
      <c r="E45" s="26"/>
    </row>
    <row r="46" spans="2:5" ht="19.5" customHeight="1">
      <c r="B46" s="17"/>
      <c r="C46" s="17"/>
      <c r="D46" s="26"/>
      <c r="E46" s="26"/>
    </row>
    <row r="47" spans="2:5" ht="19.5" customHeight="1">
      <c r="B47" s="17"/>
      <c r="C47" s="17"/>
      <c r="D47" s="26"/>
      <c r="E47" s="26"/>
    </row>
    <row r="48" spans="2:5" ht="19.5" customHeight="1">
      <c r="B48" s="17"/>
      <c r="C48" s="17"/>
      <c r="D48" s="26"/>
      <c r="E48" s="26"/>
    </row>
    <row r="49" spans="1:5" ht="19.5" customHeight="1">
      <c r="A49" s="9" t="s">
        <v>9</v>
      </c>
      <c r="B49" s="17"/>
      <c r="C49" s="17"/>
      <c r="D49" s="26"/>
      <c r="E49" s="26"/>
    </row>
    <row r="50" spans="1:3" s="26" customFormat="1" ht="19.5" customHeight="1">
      <c r="A50" s="10" t="s">
        <v>79</v>
      </c>
      <c r="B50" s="35">
        <v>1300</v>
      </c>
      <c r="C50" s="35">
        <v>1242</v>
      </c>
    </row>
    <row r="51" spans="1:3" s="26" customFormat="1" ht="19.5" customHeight="1">
      <c r="A51" s="10" t="s">
        <v>46</v>
      </c>
      <c r="B51" s="35">
        <v>222</v>
      </c>
      <c r="C51" s="35">
        <v>712</v>
      </c>
    </row>
    <row r="52" spans="1:4" ht="19.5" customHeight="1">
      <c r="A52" s="10" t="s">
        <v>65</v>
      </c>
      <c r="B52" s="35">
        <v>695</v>
      </c>
      <c r="C52" s="35">
        <v>698</v>
      </c>
      <c r="D52" s="26"/>
    </row>
    <row r="53" spans="1:4" ht="19.5" customHeight="1">
      <c r="A53" s="10" t="s">
        <v>30</v>
      </c>
      <c r="B53" s="35">
        <v>336</v>
      </c>
      <c r="C53" s="35">
        <f>299+42</f>
        <v>341</v>
      </c>
      <c r="D53" s="26"/>
    </row>
    <row r="54" spans="1:4" ht="19.5" customHeight="1">
      <c r="A54" s="10" t="s">
        <v>15</v>
      </c>
      <c r="B54" s="35">
        <v>50</v>
      </c>
      <c r="C54" s="35">
        <v>167</v>
      </c>
      <c r="D54" s="26"/>
    </row>
    <row r="55" spans="1:4" ht="19.5" customHeight="1">
      <c r="A55" s="10" t="s">
        <v>44</v>
      </c>
      <c r="B55" s="35">
        <v>59</v>
      </c>
      <c r="C55" s="35">
        <v>31</v>
      </c>
      <c r="D55" s="26"/>
    </row>
    <row r="56" spans="1:4" ht="19.5" customHeight="1">
      <c r="A56" s="9"/>
      <c r="B56" s="17">
        <f>SUM(B50:B55)</f>
        <v>2662</v>
      </c>
      <c r="C56" s="17">
        <f>SUM(C50:C55)</f>
        <v>3191</v>
      </c>
      <c r="D56" s="26"/>
    </row>
    <row r="57" spans="1:4" ht="19.5" customHeight="1">
      <c r="A57" s="9"/>
      <c r="B57" s="17"/>
      <c r="C57" s="17"/>
      <c r="D57" s="26"/>
    </row>
    <row r="58" spans="1:4" ht="19.5" customHeight="1">
      <c r="A58" s="10"/>
      <c r="B58" s="36"/>
      <c r="C58" s="36"/>
      <c r="D58" s="26"/>
    </row>
    <row r="59" spans="1:4" ht="19.5" customHeight="1">
      <c r="A59" s="122" t="s">
        <v>35</v>
      </c>
      <c r="B59" s="123">
        <f>SUM(B44+B56)</f>
        <v>28726</v>
      </c>
      <c r="C59" s="123">
        <f>SUM(C44+C56)</f>
        <v>29300</v>
      </c>
      <c r="D59" s="26"/>
    </row>
    <row r="60" spans="1:4" ht="15">
      <c r="A60" s="32"/>
      <c r="B60" s="17"/>
      <c r="C60" s="17"/>
      <c r="D60" s="26"/>
    </row>
    <row r="61" spans="1:4" ht="15">
      <c r="A61" s="32"/>
      <c r="B61" s="17"/>
      <c r="C61" s="17"/>
      <c r="D61" s="26"/>
    </row>
    <row r="62" spans="1:4" ht="15">
      <c r="A62" s="32"/>
      <c r="B62" s="17"/>
      <c r="C62" s="17"/>
      <c r="D62" s="26"/>
    </row>
    <row r="63" spans="1:4" ht="15">
      <c r="A63" s="32"/>
      <c r="B63" s="17"/>
      <c r="C63" s="17"/>
      <c r="D63" s="26"/>
    </row>
    <row r="64" spans="1:4" ht="15">
      <c r="A64" s="32"/>
      <c r="B64" s="17"/>
      <c r="C64" s="17"/>
      <c r="D64" s="26"/>
    </row>
    <row r="65" spans="1:4" ht="15">
      <c r="A65" s="32"/>
      <c r="B65" s="17"/>
      <c r="C65" s="17"/>
      <c r="D65" s="26"/>
    </row>
    <row r="66" spans="1:4" ht="15">
      <c r="A66" s="32"/>
      <c r="B66" s="17"/>
      <c r="C66" s="17"/>
      <c r="D66" s="26"/>
    </row>
    <row r="67" spans="1:4" ht="15">
      <c r="A67" s="32"/>
      <c r="B67" s="17"/>
      <c r="C67" s="17"/>
      <c r="D67" s="26"/>
    </row>
    <row r="68" spans="1:4" ht="15">
      <c r="A68" s="32"/>
      <c r="B68" s="17"/>
      <c r="C68" s="17"/>
      <c r="D68" s="26"/>
    </row>
    <row r="69" spans="1:4" ht="15">
      <c r="A69" s="32"/>
      <c r="B69" s="17"/>
      <c r="C69" s="17"/>
      <c r="D69" s="26"/>
    </row>
    <row r="70" spans="1:4" ht="15">
      <c r="A70" s="32"/>
      <c r="B70" s="17"/>
      <c r="C70" s="17"/>
      <c r="D70" s="26"/>
    </row>
    <row r="71" spans="1:4" ht="15">
      <c r="A71" s="32"/>
      <c r="B71" s="17"/>
      <c r="C71" s="17"/>
      <c r="D71" s="26"/>
    </row>
    <row r="72" spans="1:4" ht="15">
      <c r="A72" s="32"/>
      <c r="B72" s="17"/>
      <c r="C72" s="17"/>
      <c r="D72" s="26"/>
    </row>
    <row r="73" spans="1:4" ht="15">
      <c r="A73" s="32"/>
      <c r="B73" s="17"/>
      <c r="C73" s="17"/>
      <c r="D73" s="26"/>
    </row>
    <row r="74" spans="1:4" ht="16.5" customHeight="1">
      <c r="A74" s="9"/>
      <c r="B74" s="17"/>
      <c r="C74" s="17"/>
      <c r="D74" s="26"/>
    </row>
    <row r="75" spans="1:4" ht="15.75" customHeight="1">
      <c r="A75" s="10"/>
      <c r="D75" s="26"/>
    </row>
    <row r="76" spans="1:4" ht="15">
      <c r="A76" s="9" t="s">
        <v>13</v>
      </c>
      <c r="B76" s="27"/>
      <c r="C76" s="27"/>
      <c r="D76" s="26"/>
    </row>
    <row r="77" spans="1:4" ht="15">
      <c r="A77" s="9"/>
      <c r="B77" s="27"/>
      <c r="C77" s="27"/>
      <c r="D77" s="26"/>
    </row>
    <row r="78" spans="1:4" ht="18.75" customHeight="1">
      <c r="A78" s="9"/>
      <c r="B78" s="27"/>
      <c r="C78" s="27"/>
      <c r="D78" s="26"/>
    </row>
    <row r="79" spans="1:4" ht="15">
      <c r="A79" s="9" t="s">
        <v>32</v>
      </c>
      <c r="B79" s="27"/>
      <c r="C79" s="27"/>
      <c r="D79" s="26"/>
    </row>
    <row r="80" spans="1:4" ht="15">
      <c r="A80" s="10" t="s">
        <v>31</v>
      </c>
      <c r="B80" s="35">
        <v>1553</v>
      </c>
      <c r="C80" s="35">
        <v>1550</v>
      </c>
      <c r="D80" s="26"/>
    </row>
    <row r="81" spans="1:4" ht="15">
      <c r="A81" s="10" t="s">
        <v>87</v>
      </c>
      <c r="B81" s="35">
        <v>688</v>
      </c>
      <c r="C81" s="35">
        <v>636</v>
      </c>
      <c r="D81" s="26"/>
    </row>
    <row r="82" spans="1:3" s="26" customFormat="1" ht="15">
      <c r="A82" s="28" t="s">
        <v>66</v>
      </c>
      <c r="B82" s="35">
        <v>1535</v>
      </c>
      <c r="C82" s="35">
        <v>617</v>
      </c>
    </row>
    <row r="83" spans="1:3" s="26" customFormat="1" ht="15">
      <c r="A83" s="28" t="s">
        <v>80</v>
      </c>
      <c r="B83" s="35">
        <v>625</v>
      </c>
      <c r="C83" s="35">
        <v>918</v>
      </c>
    </row>
    <row r="84" spans="1:4" ht="15">
      <c r="A84" s="9"/>
      <c r="B84" s="13">
        <f>SUM(B80:B83)</f>
        <v>4401</v>
      </c>
      <c r="C84" s="13">
        <f>SUM(C80:C83)</f>
        <v>3721</v>
      </c>
      <c r="D84" s="26"/>
    </row>
    <row r="85" spans="1:4" ht="15">
      <c r="A85" s="9"/>
      <c r="B85" s="13"/>
      <c r="C85" s="13"/>
      <c r="D85" s="26"/>
    </row>
    <row r="86" spans="1:4" ht="15">
      <c r="A86" s="9"/>
      <c r="B86" s="13"/>
      <c r="C86" s="13"/>
      <c r="D86" s="26"/>
    </row>
    <row r="87" spans="1:4" ht="15">
      <c r="A87" s="9" t="s">
        <v>33</v>
      </c>
      <c r="B87" s="13"/>
      <c r="C87" s="13"/>
      <c r="D87" s="26"/>
    </row>
    <row r="88" spans="1:4" ht="17.25" customHeight="1">
      <c r="A88" s="9"/>
      <c r="B88" s="13"/>
      <c r="C88" s="13"/>
      <c r="D88" s="26"/>
    </row>
    <row r="89" spans="1:4" ht="15">
      <c r="A89" s="9" t="s">
        <v>34</v>
      </c>
      <c r="B89" s="13"/>
      <c r="C89" s="13"/>
      <c r="D89" s="26"/>
    </row>
    <row r="90" spans="1:4" ht="15">
      <c r="A90" s="10" t="s">
        <v>89</v>
      </c>
      <c r="B90" s="35">
        <v>7823</v>
      </c>
      <c r="C90" s="35">
        <v>7823</v>
      </c>
      <c r="D90" s="26"/>
    </row>
    <row r="91" spans="1:4" ht="15">
      <c r="A91" s="10" t="s">
        <v>38</v>
      </c>
      <c r="B91" s="35">
        <v>5085</v>
      </c>
      <c r="C91" s="35">
        <v>5056</v>
      </c>
      <c r="D91" s="26"/>
    </row>
    <row r="92" spans="1:4" ht="15">
      <c r="A92" s="10" t="s">
        <v>90</v>
      </c>
      <c r="B92" s="35">
        <v>1379</v>
      </c>
      <c r="C92" s="35">
        <v>1515</v>
      </c>
      <c r="D92" s="26"/>
    </row>
    <row r="93" spans="1:4" ht="15">
      <c r="A93" s="10" t="s">
        <v>91</v>
      </c>
      <c r="B93" s="35">
        <v>1891</v>
      </c>
      <c r="C93" s="35">
        <f>1890</f>
        <v>1890</v>
      </c>
      <c r="D93" s="26"/>
    </row>
    <row r="94" spans="1:4" ht="15">
      <c r="A94" s="120" t="s">
        <v>88</v>
      </c>
      <c r="B94" s="35">
        <v>87</v>
      </c>
      <c r="C94" s="35">
        <v>808</v>
      </c>
      <c r="D94" s="26"/>
    </row>
    <row r="95" spans="1:4" ht="15">
      <c r="A95" s="117" t="s">
        <v>104</v>
      </c>
      <c r="B95" s="35">
        <v>12</v>
      </c>
      <c r="C95" s="35">
        <v>12</v>
      </c>
      <c r="D95" s="26"/>
    </row>
    <row r="96" spans="2:4" ht="15">
      <c r="B96" s="13">
        <f>SUM(B90:B95)</f>
        <v>16277</v>
      </c>
      <c r="C96" s="13">
        <f>SUM(C90:C95)</f>
        <v>17104</v>
      </c>
      <c r="D96" s="26"/>
    </row>
    <row r="97" spans="1:4" ht="15">
      <c r="A97" s="9"/>
      <c r="B97" s="13"/>
      <c r="C97" s="13"/>
      <c r="D97" s="26"/>
    </row>
    <row r="98" spans="1:4" ht="15">
      <c r="A98" s="9" t="s">
        <v>19</v>
      </c>
      <c r="D98" s="26"/>
    </row>
    <row r="99" spans="1:4" ht="15">
      <c r="A99" s="121" t="s">
        <v>94</v>
      </c>
      <c r="B99" s="35">
        <v>4503</v>
      </c>
      <c r="C99" s="35">
        <v>3074</v>
      </c>
      <c r="D99" s="26"/>
    </row>
    <row r="100" spans="1:4" ht="15">
      <c r="A100" s="121" t="s">
        <v>92</v>
      </c>
      <c r="B100" s="35">
        <v>1222</v>
      </c>
      <c r="C100" s="35">
        <v>2441</v>
      </c>
      <c r="D100" s="26"/>
    </row>
    <row r="101" spans="1:4" ht="15">
      <c r="A101" s="121" t="s">
        <v>14</v>
      </c>
      <c r="B101" s="35">
        <v>355</v>
      </c>
      <c r="C101" s="35">
        <v>1454</v>
      </c>
      <c r="D101" s="26"/>
    </row>
    <row r="102" spans="1:4" ht="15">
      <c r="A102" s="121" t="s">
        <v>78</v>
      </c>
      <c r="B102" s="35">
        <v>1078</v>
      </c>
      <c r="C102" s="35">
        <v>610</v>
      </c>
      <c r="D102" s="26"/>
    </row>
    <row r="103" spans="1:4" ht="15">
      <c r="A103" s="121" t="s">
        <v>20</v>
      </c>
      <c r="B103" s="35">
        <v>564</v>
      </c>
      <c r="C103" s="35">
        <v>488</v>
      </c>
      <c r="D103" s="26"/>
    </row>
    <row r="104" spans="1:4" ht="15">
      <c r="A104" s="121" t="s">
        <v>45</v>
      </c>
      <c r="B104" s="35">
        <v>131</v>
      </c>
      <c r="C104" s="35">
        <f>114+46</f>
        <v>160</v>
      </c>
      <c r="D104" s="26"/>
    </row>
    <row r="105" spans="1:4" ht="15">
      <c r="A105" s="121" t="s">
        <v>93</v>
      </c>
      <c r="B105" s="35">
        <v>74</v>
      </c>
      <c r="C105" s="35">
        <v>127</v>
      </c>
      <c r="D105" s="26"/>
    </row>
    <row r="106" spans="1:4" ht="15">
      <c r="A106" s="117" t="s">
        <v>95</v>
      </c>
      <c r="B106" s="26">
        <v>121</v>
      </c>
      <c r="C106" s="26">
        <v>121</v>
      </c>
      <c r="D106" s="26"/>
    </row>
    <row r="107" spans="1:4" ht="15">
      <c r="A107" s="9"/>
      <c r="B107" s="13">
        <f>SUM(B99:B106)</f>
        <v>8048</v>
      </c>
      <c r="C107" s="13">
        <f>SUM(C99:C106)</f>
        <v>8475</v>
      </c>
      <c r="D107" s="26"/>
    </row>
    <row r="108" spans="1:4" ht="15">
      <c r="A108" s="9"/>
      <c r="B108" s="13"/>
      <c r="C108" s="13"/>
      <c r="D108" s="26"/>
    </row>
    <row r="109" spans="1:4" ht="15">
      <c r="A109" s="9" t="s">
        <v>36</v>
      </c>
      <c r="B109" s="13">
        <f>B107+B96</f>
        <v>24325</v>
      </c>
      <c r="C109" s="13">
        <f>C107+C96</f>
        <v>25579</v>
      </c>
      <c r="D109" s="26"/>
    </row>
    <row r="110" spans="1:4" ht="15">
      <c r="A110" s="16"/>
      <c r="B110" s="13"/>
      <c r="C110" s="13"/>
      <c r="D110" s="26"/>
    </row>
    <row r="111" spans="1:4" ht="15">
      <c r="A111" s="122" t="s">
        <v>37</v>
      </c>
      <c r="B111" s="124">
        <f>B109+B84</f>
        <v>28726</v>
      </c>
      <c r="C111" s="124">
        <f>C109+C84</f>
        <v>29300</v>
      </c>
      <c r="D111" s="26"/>
    </row>
    <row r="112" spans="1:4" ht="15">
      <c r="A112" s="10"/>
      <c r="B112" s="39"/>
      <c r="C112" s="39"/>
      <c r="D112" s="26"/>
    </row>
    <row r="113" spans="1:4" ht="15">
      <c r="A113" s="105" t="s">
        <v>67</v>
      </c>
      <c r="B113" s="21"/>
      <c r="C113" s="21"/>
      <c r="D113" s="23"/>
    </row>
    <row r="114" spans="1:4" ht="15">
      <c r="A114" s="23"/>
      <c r="B114" s="21"/>
      <c r="C114" s="21"/>
      <c r="D114" s="23"/>
    </row>
    <row r="115" spans="1:4" ht="15">
      <c r="A115" s="109" t="s">
        <v>96</v>
      </c>
      <c r="B115" s="21"/>
      <c r="C115" s="21"/>
      <c r="D115" s="23"/>
    </row>
    <row r="116" spans="1:4" ht="15">
      <c r="A116" s="109"/>
      <c r="B116" s="21"/>
      <c r="C116" s="21"/>
      <c r="D116" s="23"/>
    </row>
    <row r="117" spans="1:4" ht="15">
      <c r="A117" s="109"/>
      <c r="B117" s="21"/>
      <c r="C117" s="21"/>
      <c r="D117" s="23"/>
    </row>
    <row r="118" spans="1:4" ht="15">
      <c r="A118" s="109" t="s">
        <v>97</v>
      </c>
      <c r="D118" s="26"/>
    </row>
    <row r="119" spans="1:4" ht="15">
      <c r="A119" s="109"/>
      <c r="D119" s="26"/>
    </row>
    <row r="120" spans="1:4" ht="15">
      <c r="A120" s="109"/>
      <c r="D120" s="26"/>
    </row>
    <row r="121" spans="1:4" ht="15">
      <c r="A121" s="108"/>
      <c r="D121" s="26"/>
    </row>
    <row r="122" spans="1:4" ht="15">
      <c r="A122" s="114"/>
      <c r="D122" s="26"/>
    </row>
    <row r="123" ht="15">
      <c r="D123" s="26"/>
    </row>
    <row r="124" spans="1:4" ht="15">
      <c r="A124" s="14"/>
      <c r="D124" s="26"/>
    </row>
    <row r="125" ht="15">
      <c r="D125" s="26"/>
    </row>
    <row r="126" ht="15">
      <c r="D126" s="26"/>
    </row>
    <row r="127" ht="15">
      <c r="D127" s="26"/>
    </row>
    <row r="128" ht="15">
      <c r="D128" s="26"/>
    </row>
    <row r="129" ht="15">
      <c r="D129" s="26"/>
    </row>
    <row r="130" ht="15">
      <c r="D130" s="26"/>
    </row>
    <row r="131" ht="15">
      <c r="D131" s="26"/>
    </row>
    <row r="132" ht="15">
      <c r="D132" s="26"/>
    </row>
    <row r="133" ht="15">
      <c r="D133" s="26"/>
    </row>
  </sheetData>
  <mergeCells count="3">
    <mergeCell ref="B34:B35"/>
    <mergeCell ref="C34:C35"/>
    <mergeCell ref="A34:A35"/>
  </mergeCells>
  <printOptions horizontalCentered="1"/>
  <pageMargins left="0.7874015748031497" right="0" top="1.7716535433070868" bottom="0.7874015748031497" header="0.35433070866141736" footer="0.2362204724409449"/>
  <pageSetup blackAndWhite="1" firstPageNumber="2" useFirstPageNumber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69"/>
  <sheetViews>
    <sheetView workbookViewId="0" topLeftCell="A19">
      <selection activeCell="A40" sqref="A40"/>
    </sheetView>
  </sheetViews>
  <sheetFormatPr defaultColWidth="9.140625" defaultRowHeight="12.75" zeroHeight="1"/>
  <cols>
    <col min="1" max="1" width="66.8515625" style="56" customWidth="1"/>
    <col min="2" max="2" width="13.00390625" style="6" customWidth="1"/>
    <col min="3" max="3" width="13.00390625" style="55" customWidth="1"/>
    <col min="4" max="4" width="1.8515625" style="6" customWidth="1"/>
    <col min="5" max="16384" width="7.8515625" style="2" customWidth="1"/>
  </cols>
  <sheetData>
    <row r="1" spans="1:4" s="44" customFormat="1" ht="18" customHeight="1">
      <c r="A1" s="40" t="str">
        <f>'Cover '!A1</f>
        <v>Име на дружеството:    АЛМА ТУР БГ АД</v>
      </c>
      <c r="B1" s="41"/>
      <c r="C1" s="42"/>
      <c r="D1" s="43"/>
    </row>
    <row r="2" spans="1:4" s="48" customFormat="1" ht="18" customHeight="1">
      <c r="A2" s="45" t="s">
        <v>114</v>
      </c>
      <c r="B2" s="46"/>
      <c r="C2" s="47"/>
      <c r="D2" s="43"/>
    </row>
    <row r="3" spans="1:4" ht="13.5" customHeight="1">
      <c r="A3" s="18" t="s">
        <v>123</v>
      </c>
      <c r="B3" s="43"/>
      <c r="C3" s="50"/>
      <c r="D3" s="43"/>
    </row>
    <row r="4" spans="1:4" ht="13.5" customHeight="1">
      <c r="A4" s="49"/>
      <c r="B4" s="43"/>
      <c r="C4" s="50"/>
      <c r="D4" s="43"/>
    </row>
    <row r="5" spans="1:4" ht="27" customHeight="1">
      <c r="A5" s="86"/>
      <c r="B5" s="133" t="s">
        <v>113</v>
      </c>
      <c r="C5" s="133" t="s">
        <v>75</v>
      </c>
      <c r="D5" s="1"/>
    </row>
    <row r="6" spans="1:4" ht="15.75" customHeight="1">
      <c r="A6" s="86"/>
      <c r="B6" s="134"/>
      <c r="C6" s="134"/>
      <c r="D6" s="51"/>
    </row>
    <row r="7" spans="1:4" ht="24.75" customHeight="1">
      <c r="A7" s="86"/>
      <c r="B7" s="72"/>
      <c r="C7" s="87"/>
      <c r="D7" s="51"/>
    </row>
    <row r="8" spans="1:4" ht="13.5" customHeight="1">
      <c r="A8" s="88" t="s">
        <v>47</v>
      </c>
      <c r="B8" s="89"/>
      <c r="C8" s="89"/>
      <c r="D8" s="3"/>
    </row>
    <row r="9" spans="1:4" ht="13.5" customHeight="1">
      <c r="A9" s="90" t="s">
        <v>48</v>
      </c>
      <c r="B9" s="91">
        <v>7830</v>
      </c>
      <c r="C9" s="91">
        <v>6694</v>
      </c>
      <c r="D9" s="3"/>
    </row>
    <row r="10" spans="1:4" ht="13.5" customHeight="1">
      <c r="A10" s="90" t="s">
        <v>49</v>
      </c>
      <c r="B10" s="91">
        <v>-6939</v>
      </c>
      <c r="C10" s="91">
        <v>-6549</v>
      </c>
      <c r="D10" s="3"/>
    </row>
    <row r="11" spans="1:4" s="5" customFormat="1" ht="13.5" customHeight="1">
      <c r="A11" s="90" t="s">
        <v>62</v>
      </c>
      <c r="B11" s="91">
        <v>-567</v>
      </c>
      <c r="C11" s="91">
        <v>-313</v>
      </c>
      <c r="D11" s="4"/>
    </row>
    <row r="12" spans="1:4" ht="13.5" customHeight="1">
      <c r="A12" s="90" t="s">
        <v>63</v>
      </c>
      <c r="B12" s="91">
        <v>-20</v>
      </c>
      <c r="C12" s="91">
        <v>-13</v>
      </c>
      <c r="D12" s="3"/>
    </row>
    <row r="13" spans="1:4" s="5" customFormat="1" ht="13.5" customHeight="1">
      <c r="A13" s="90" t="s">
        <v>5</v>
      </c>
      <c r="B13" s="91"/>
      <c r="C13" s="91"/>
      <c r="D13" s="4"/>
    </row>
    <row r="14" spans="1:4" s="5" customFormat="1" ht="13.5" customHeight="1">
      <c r="A14" s="90" t="s">
        <v>98</v>
      </c>
      <c r="B14" s="91">
        <v>159</v>
      </c>
      <c r="C14" s="91">
        <v>359</v>
      </c>
      <c r="D14" s="4"/>
    </row>
    <row r="15" spans="1:4" ht="13.5" customHeight="1">
      <c r="A15" s="90" t="s">
        <v>50</v>
      </c>
      <c r="B15" s="91">
        <v>43</v>
      </c>
      <c r="C15" s="91"/>
      <c r="D15" s="29"/>
    </row>
    <row r="16" spans="1:4" ht="13.5" customHeight="1">
      <c r="A16" s="90" t="s">
        <v>51</v>
      </c>
      <c r="B16" s="91">
        <v>2477</v>
      </c>
      <c r="C16" s="91">
        <v>101</v>
      </c>
      <c r="D16" s="29"/>
    </row>
    <row r="17" spans="1:4" ht="13.5" customHeight="1">
      <c r="A17" s="88" t="s">
        <v>52</v>
      </c>
      <c r="B17" s="92">
        <f>SUM(B9:B16)</f>
        <v>2983</v>
      </c>
      <c r="C17" s="92">
        <f>SUM(C9:C16)</f>
        <v>279</v>
      </c>
      <c r="D17" s="29"/>
    </row>
    <row r="18" spans="1:4" ht="13.5" customHeight="1">
      <c r="A18" s="90"/>
      <c r="B18" s="91"/>
      <c r="C18" s="91"/>
      <c r="D18" s="3"/>
    </row>
    <row r="19" spans="1:4" s="5" customFormat="1" ht="13.5" customHeight="1">
      <c r="A19" s="88" t="s">
        <v>10</v>
      </c>
      <c r="B19" s="91"/>
      <c r="C19" s="91"/>
      <c r="D19" s="4"/>
    </row>
    <row r="20" spans="1:4" ht="13.5" customHeight="1">
      <c r="A20" s="90" t="s">
        <v>99</v>
      </c>
      <c r="B20" s="91"/>
      <c r="C20" s="91">
        <v>-5</v>
      </c>
      <c r="D20" s="3"/>
    </row>
    <row r="21" spans="1:4" ht="13.5" customHeight="1">
      <c r="A21" s="90" t="s">
        <v>100</v>
      </c>
      <c r="B21" s="91"/>
      <c r="C21" s="91">
        <v>-1232</v>
      </c>
      <c r="D21" s="3"/>
    </row>
    <row r="22" spans="1:4" ht="13.5" customHeight="1">
      <c r="A22" s="90" t="s">
        <v>117</v>
      </c>
      <c r="B22" s="91"/>
      <c r="C22" s="91">
        <v>1886</v>
      </c>
      <c r="D22" s="3"/>
    </row>
    <row r="23" spans="1:4" ht="13.5" customHeight="1">
      <c r="A23" s="90" t="s">
        <v>101</v>
      </c>
      <c r="B23" s="91"/>
      <c r="C23" s="91">
        <v>-79</v>
      </c>
      <c r="D23" s="3"/>
    </row>
    <row r="24" spans="1:4" ht="13.5" customHeight="1">
      <c r="A24" s="88" t="s">
        <v>53</v>
      </c>
      <c r="B24" s="92">
        <f>SUM(B20:B23)</f>
        <v>0</v>
      </c>
      <c r="C24" s="92">
        <f>SUM(C20:C23)</f>
        <v>570</v>
      </c>
      <c r="D24" s="3"/>
    </row>
    <row r="25" spans="1:4" ht="15">
      <c r="A25" s="90"/>
      <c r="B25" s="91"/>
      <c r="C25" s="91"/>
      <c r="D25" s="29"/>
    </row>
    <row r="26" spans="1:4" ht="15">
      <c r="A26" s="93" t="s">
        <v>11</v>
      </c>
      <c r="B26" s="94"/>
      <c r="C26" s="94"/>
      <c r="D26" s="29"/>
    </row>
    <row r="27" spans="1:4" ht="15">
      <c r="A27" s="125" t="s">
        <v>118</v>
      </c>
      <c r="B27" s="91">
        <v>55</v>
      </c>
      <c r="C27" s="94"/>
      <c r="D27" s="29"/>
    </row>
    <row r="28" spans="1:4" ht="13.5" customHeight="1">
      <c r="A28" s="90" t="s">
        <v>54</v>
      </c>
      <c r="B28" s="91"/>
      <c r="C28" s="91"/>
      <c r="D28" s="3"/>
    </row>
    <row r="29" spans="1:4" ht="13.5" customHeight="1">
      <c r="A29" s="90" t="s">
        <v>57</v>
      </c>
      <c r="B29" s="91">
        <v>4376</v>
      </c>
      <c r="C29" s="91">
        <v>4871</v>
      </c>
      <c r="D29" s="3"/>
    </row>
    <row r="30" spans="1:4" ht="13.5" customHeight="1">
      <c r="A30" s="90" t="s">
        <v>58</v>
      </c>
      <c r="B30" s="91">
        <v>-6942</v>
      </c>
      <c r="C30" s="91">
        <v>-4714</v>
      </c>
      <c r="D30" s="3"/>
    </row>
    <row r="31" spans="1:4" ht="13.5" customHeight="1">
      <c r="A31" s="90" t="s">
        <v>102</v>
      </c>
      <c r="B31" s="91"/>
      <c r="C31" s="91"/>
      <c r="D31" s="3"/>
    </row>
    <row r="32" spans="1:4" ht="13.5" customHeight="1">
      <c r="A32" s="90" t="s">
        <v>119</v>
      </c>
      <c r="B32" s="91">
        <v>-589</v>
      </c>
      <c r="C32" s="91">
        <v>-669</v>
      </c>
      <c r="D32" s="3"/>
    </row>
    <row r="33" spans="1:4" ht="13.5" customHeight="1">
      <c r="A33" s="90" t="s">
        <v>81</v>
      </c>
      <c r="B33" s="91"/>
      <c r="C33" s="91"/>
      <c r="D33" s="3"/>
    </row>
    <row r="34" spans="1:4" ht="13.5" customHeight="1">
      <c r="A34" s="88" t="s">
        <v>55</v>
      </c>
      <c r="B34" s="92">
        <f>SUM(B27:B33)</f>
        <v>-3100</v>
      </c>
      <c r="C34" s="92">
        <f>SUM(C27:C33)</f>
        <v>-512</v>
      </c>
      <c r="D34" s="3"/>
    </row>
    <row r="35" spans="1:4" ht="13.5" customHeight="1">
      <c r="A35" s="95"/>
      <c r="B35" s="91"/>
      <c r="C35" s="91"/>
      <c r="D35" s="3"/>
    </row>
    <row r="36" spans="1:4" ht="29.25">
      <c r="A36" s="96" t="s">
        <v>56</v>
      </c>
      <c r="B36" s="97">
        <f>SUM(B17,B24,B34)</f>
        <v>-117</v>
      </c>
      <c r="C36" s="97">
        <f>SUM(C17,C24,C34)</f>
        <v>337</v>
      </c>
      <c r="D36" s="29"/>
    </row>
    <row r="37" spans="1:4" ht="15">
      <c r="A37" s="95"/>
      <c r="B37" s="91"/>
      <c r="C37" s="91"/>
      <c r="D37" s="29"/>
    </row>
    <row r="38" spans="1:4" ht="15">
      <c r="A38" s="95" t="s">
        <v>39</v>
      </c>
      <c r="B38" s="98">
        <v>167</v>
      </c>
      <c r="C38" s="98">
        <v>220</v>
      </c>
      <c r="D38" s="29"/>
    </row>
    <row r="39" spans="1:4" ht="15">
      <c r="A39" s="95"/>
      <c r="B39" s="98"/>
      <c r="C39" s="98"/>
      <c r="D39" s="29"/>
    </row>
    <row r="40" spans="1:4" ht="15.75" thickBot="1">
      <c r="A40" s="96" t="s">
        <v>125</v>
      </c>
      <c r="B40" s="99">
        <f>SUM(B36,B38)</f>
        <v>50</v>
      </c>
      <c r="C40" s="99">
        <f>SUM(C36,C38)</f>
        <v>557</v>
      </c>
      <c r="D40" s="29"/>
    </row>
    <row r="41" spans="1:4" ht="15.75" thickTop="1">
      <c r="A41" s="100"/>
      <c r="B41" s="102"/>
      <c r="C41" s="102"/>
      <c r="D41" s="29"/>
    </row>
    <row r="42" spans="1:4" ht="13.5" customHeight="1">
      <c r="A42" s="52"/>
      <c r="B42" s="54"/>
      <c r="C42" s="54"/>
      <c r="D42" s="3"/>
    </row>
    <row r="43" spans="1:4" ht="13.5" customHeight="1">
      <c r="A43" s="53"/>
      <c r="B43" s="37"/>
      <c r="C43" s="37"/>
      <c r="D43" s="3"/>
    </row>
    <row r="44" spans="1:4" ht="13.5" customHeight="1">
      <c r="A44" s="105" t="s">
        <v>67</v>
      </c>
      <c r="B44" s="19"/>
      <c r="C44" s="23"/>
      <c r="D44" s="21"/>
    </row>
    <row r="45" spans="1:4" s="30" customFormat="1" ht="13.5" customHeight="1">
      <c r="A45" s="22" t="s">
        <v>67</v>
      </c>
      <c r="B45" s="19"/>
      <c r="C45" s="23"/>
      <c r="D45" s="21"/>
    </row>
    <row r="46" spans="1:4" ht="409.5" customHeight="1" hidden="1">
      <c r="A46" s="23"/>
      <c r="B46" s="19"/>
      <c r="C46" s="23"/>
      <c r="D46" s="21"/>
    </row>
    <row r="47" spans="1:4" ht="409.5" customHeight="1" hidden="1">
      <c r="A47" s="23"/>
      <c r="B47" s="19"/>
      <c r="C47" s="23"/>
      <c r="D47" s="21"/>
    </row>
    <row r="48" spans="1:4" ht="409.5" customHeight="1" hidden="1">
      <c r="A48" s="23"/>
      <c r="B48" s="19"/>
      <c r="C48" s="23"/>
      <c r="D48" s="21"/>
    </row>
    <row r="49" spans="1:4" ht="32.25" customHeight="1">
      <c r="A49" s="23"/>
      <c r="B49" s="19"/>
      <c r="C49" s="23"/>
      <c r="D49" s="21"/>
    </row>
    <row r="50" spans="1:4" ht="13.5" customHeight="1">
      <c r="A50" s="109" t="s">
        <v>111</v>
      </c>
      <c r="B50" s="25"/>
      <c r="C50" s="23"/>
      <c r="D50" s="21"/>
    </row>
    <row r="51" spans="1:4" ht="13.5" customHeight="1">
      <c r="A51" s="106" t="s">
        <v>67</v>
      </c>
      <c r="B51" s="19" t="s">
        <v>59</v>
      </c>
      <c r="C51" s="110"/>
      <c r="D51" s="21"/>
    </row>
    <row r="52" spans="1:4" ht="13.5" customHeight="1">
      <c r="A52" s="106"/>
      <c r="B52" s="19"/>
      <c r="C52" s="110"/>
      <c r="D52" s="21"/>
    </row>
    <row r="53" spans="1:4" ht="13.5" customHeight="1">
      <c r="A53" s="107"/>
      <c r="B53" s="19"/>
      <c r="C53" s="23"/>
      <c r="D53" s="21"/>
    </row>
    <row r="54" spans="1:4" ht="13.5" customHeight="1">
      <c r="A54" s="109" t="s">
        <v>109</v>
      </c>
      <c r="B54" s="19"/>
      <c r="C54" s="23"/>
      <c r="D54" s="21"/>
    </row>
    <row r="55" spans="1:4" ht="13.5" customHeight="1">
      <c r="A55" s="108" t="s">
        <v>67</v>
      </c>
      <c r="B55" s="19"/>
      <c r="C55" s="23"/>
      <c r="D55" s="21"/>
    </row>
    <row r="56" ht="13.5" customHeight="1">
      <c r="A56" s="38"/>
    </row>
    <row r="57" ht="13.5" customHeight="1">
      <c r="A57" s="57"/>
    </row>
    <row r="58" ht="13.5" customHeight="1">
      <c r="A58" s="58"/>
    </row>
    <row r="59" ht="13.5" customHeight="1">
      <c r="A59" s="44"/>
    </row>
    <row r="60" ht="13.5" customHeight="1">
      <c r="A60" s="53"/>
    </row>
    <row r="61" ht="13.5" customHeight="1">
      <c r="A61" s="59"/>
    </row>
    <row r="62" ht="15">
      <c r="A62" s="57"/>
    </row>
    <row r="63" ht="15">
      <c r="A63" s="38"/>
    </row>
    <row r="64" ht="15">
      <c r="A64" s="38"/>
    </row>
    <row r="65" ht="15">
      <c r="A65" s="2"/>
    </row>
    <row r="66" ht="409.5" customHeight="1" hidden="1">
      <c r="A66" s="38" t="s">
        <v>40</v>
      </c>
    </row>
    <row r="67" ht="409.5" customHeight="1" hidden="1">
      <c r="A67" s="53"/>
    </row>
    <row r="68" ht="409.5" customHeight="1" hidden="1">
      <c r="A68" s="57" t="s">
        <v>41</v>
      </c>
    </row>
    <row r="69" ht="409.5" customHeight="1" hidden="1">
      <c r="A69" s="38"/>
    </row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</sheetData>
  <mergeCells count="2">
    <mergeCell ref="B5:B6"/>
    <mergeCell ref="C5:C6"/>
  </mergeCells>
  <printOptions/>
  <pageMargins left="1.09" right="0.24" top="1" bottom="1" header="0.5" footer="0.5"/>
  <pageSetup firstPageNumber="3" useFirstPageNumber="1"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45.7109375" style="0" customWidth="1"/>
    <col min="2" max="2" width="18.57421875" style="0" customWidth="1"/>
    <col min="3" max="4" width="15.140625" style="0" customWidth="1"/>
    <col min="5" max="5" width="15.00390625" style="0" customWidth="1"/>
    <col min="6" max="6" width="13.8515625" style="0" customWidth="1"/>
  </cols>
  <sheetData>
    <row r="1" ht="12.75">
      <c r="A1" s="118" t="str">
        <f>'Cover '!A1</f>
        <v>Име на дружеството:    АЛМА ТУР БГ АД</v>
      </c>
    </row>
    <row r="2" spans="1:7" ht="14.25">
      <c r="A2" s="135" t="s">
        <v>17</v>
      </c>
      <c r="B2" s="136"/>
      <c r="C2" s="136"/>
      <c r="D2" s="136"/>
      <c r="E2" s="136"/>
      <c r="F2" s="136"/>
      <c r="G2" s="136"/>
    </row>
    <row r="3" spans="1:7" ht="14.25">
      <c r="A3" s="18" t="s">
        <v>123</v>
      </c>
      <c r="B3" s="15"/>
      <c r="C3" s="15"/>
      <c r="D3" s="15"/>
      <c r="E3" s="15"/>
      <c r="F3" s="15"/>
      <c r="G3" s="15"/>
    </row>
    <row r="4" spans="1:7" ht="14.25">
      <c r="A4" s="135"/>
      <c r="B4" s="136"/>
      <c r="C4" s="136"/>
      <c r="D4" s="136"/>
      <c r="E4" s="136"/>
      <c r="F4" s="136"/>
      <c r="G4" s="136"/>
    </row>
    <row r="5" spans="1:7" ht="12.75">
      <c r="A5" s="141"/>
      <c r="B5" s="137" t="s">
        <v>21</v>
      </c>
      <c r="C5" s="137" t="s">
        <v>60</v>
      </c>
      <c r="D5" s="137" t="s">
        <v>120</v>
      </c>
      <c r="E5" s="137" t="s">
        <v>72</v>
      </c>
      <c r="F5" s="137" t="s">
        <v>73</v>
      </c>
      <c r="G5" s="139" t="s">
        <v>16</v>
      </c>
    </row>
    <row r="6" spans="1:7" ht="12.75">
      <c r="A6" s="142"/>
      <c r="B6" s="138"/>
      <c r="C6" s="138"/>
      <c r="D6" s="138"/>
      <c r="E6" s="138"/>
      <c r="F6" s="138"/>
      <c r="G6" s="140"/>
    </row>
    <row r="7" spans="1:7" ht="15">
      <c r="A7" s="61"/>
      <c r="B7" s="62" t="s">
        <v>7</v>
      </c>
      <c r="C7" s="62" t="s">
        <v>7</v>
      </c>
      <c r="D7" s="62" t="s">
        <v>121</v>
      </c>
      <c r="E7" s="62" t="s">
        <v>7</v>
      </c>
      <c r="F7" s="62" t="s">
        <v>7</v>
      </c>
      <c r="G7" s="62" t="s">
        <v>7</v>
      </c>
    </row>
    <row r="8" spans="1:7" ht="15">
      <c r="A8" s="61"/>
      <c r="B8" s="62"/>
      <c r="C8" s="62"/>
      <c r="D8" s="62"/>
      <c r="E8" s="62"/>
      <c r="F8" s="62"/>
      <c r="G8" s="62"/>
    </row>
    <row r="9" spans="1:7" ht="15">
      <c r="A9" s="60"/>
      <c r="B9" s="63"/>
      <c r="C9" s="63"/>
      <c r="D9" s="63"/>
      <c r="E9" s="64"/>
      <c r="F9" s="63"/>
      <c r="G9" s="63"/>
    </row>
    <row r="10" spans="1:7" ht="13.5" thickBot="1">
      <c r="A10" s="65" t="s">
        <v>71</v>
      </c>
      <c r="B10" s="84">
        <v>1550</v>
      </c>
      <c r="C10" s="84">
        <v>528</v>
      </c>
      <c r="D10" s="84"/>
      <c r="E10" s="84">
        <v>108</v>
      </c>
      <c r="F10" s="84">
        <v>1535</v>
      </c>
      <c r="G10" s="111">
        <f>SUM(B10:F10)</f>
        <v>3721</v>
      </c>
    </row>
    <row r="11" spans="1:7" ht="13.5" thickTop="1">
      <c r="A11" s="65"/>
      <c r="B11" s="69"/>
      <c r="C11" s="69"/>
      <c r="D11" s="69"/>
      <c r="E11" s="69"/>
      <c r="F11" s="69"/>
      <c r="G11" s="126"/>
    </row>
    <row r="12" spans="1:7" ht="12.75">
      <c r="A12" s="66" t="s">
        <v>103</v>
      </c>
      <c r="B12" s="69">
        <f>B10</f>
        <v>1550</v>
      </c>
      <c r="C12" s="69">
        <f>C10</f>
        <v>528</v>
      </c>
      <c r="D12" s="69"/>
      <c r="E12" s="69">
        <f>E10</f>
        <v>108</v>
      </c>
      <c r="F12" s="69">
        <f>F10</f>
        <v>1535</v>
      </c>
      <c r="G12" s="69">
        <f>G10</f>
        <v>3721</v>
      </c>
    </row>
    <row r="13" spans="1:7" ht="12.75">
      <c r="A13" s="67"/>
      <c r="B13" s="69"/>
      <c r="C13" s="69"/>
      <c r="D13" s="69"/>
      <c r="E13" s="69"/>
      <c r="F13" s="69"/>
      <c r="G13" s="126"/>
    </row>
    <row r="14" spans="1:7" ht="12.75">
      <c r="A14" s="66" t="s">
        <v>23</v>
      </c>
      <c r="B14" s="69"/>
      <c r="C14" s="69"/>
      <c r="D14" s="69"/>
      <c r="E14" s="69"/>
      <c r="F14" s="69"/>
      <c r="G14" s="126"/>
    </row>
    <row r="15" spans="1:7" ht="12.75">
      <c r="A15" s="68" t="s">
        <v>24</v>
      </c>
      <c r="B15" s="69"/>
      <c r="C15" s="69"/>
      <c r="D15" s="69"/>
      <c r="E15" s="69"/>
      <c r="F15" s="69"/>
      <c r="G15" s="69"/>
    </row>
    <row r="16" spans="1:7" ht="12.75">
      <c r="A16" s="68" t="s">
        <v>64</v>
      </c>
      <c r="B16" s="69">
        <v>3</v>
      </c>
      <c r="C16" s="69"/>
      <c r="D16" s="69">
        <v>52</v>
      </c>
      <c r="E16" s="69"/>
      <c r="F16" s="69"/>
      <c r="G16" s="69">
        <f>SUM(B16:F16)</f>
        <v>55</v>
      </c>
    </row>
    <row r="17" spans="1:7" ht="15.75">
      <c r="A17" s="113" t="s">
        <v>69</v>
      </c>
      <c r="B17" s="81">
        <v>0</v>
      </c>
      <c r="C17" s="81">
        <v>0</v>
      </c>
      <c r="D17" s="81"/>
      <c r="E17" s="82">
        <v>0</v>
      </c>
      <c r="F17" s="65">
        <v>625</v>
      </c>
      <c r="G17" s="82">
        <f>SUM(B17:F17)</f>
        <v>625</v>
      </c>
    </row>
    <row r="18" spans="1:7" ht="12.75">
      <c r="A18" s="65"/>
      <c r="B18" s="83"/>
      <c r="C18" s="83"/>
      <c r="D18" s="83"/>
      <c r="E18" s="83"/>
      <c r="F18" s="83"/>
      <c r="G18" s="83"/>
    </row>
    <row r="19" spans="1:7" ht="13.5" thickBot="1">
      <c r="A19" s="65" t="s">
        <v>126</v>
      </c>
      <c r="B19" s="84">
        <f>B10+B16</f>
        <v>1553</v>
      </c>
      <c r="C19" s="84">
        <f>C10+C16</f>
        <v>528</v>
      </c>
      <c r="D19" s="84">
        <f>D10+D16</f>
        <v>52</v>
      </c>
      <c r="E19" s="84">
        <f>E10+E17</f>
        <v>108</v>
      </c>
      <c r="F19" s="84">
        <f>F10+F17</f>
        <v>2160</v>
      </c>
      <c r="G19" s="84">
        <f>G10+G17+G16</f>
        <v>4401</v>
      </c>
    </row>
    <row r="20" spans="1:7" ht="14.25" thickTop="1">
      <c r="A20" s="71"/>
      <c r="B20" s="85"/>
      <c r="C20" s="85"/>
      <c r="D20" s="85"/>
      <c r="E20" s="85"/>
      <c r="F20" s="85"/>
      <c r="G20" s="85"/>
    </row>
    <row r="21" spans="1:7" ht="13.5">
      <c r="A21" s="70"/>
      <c r="B21" s="85"/>
      <c r="C21" s="85"/>
      <c r="D21" s="85"/>
      <c r="E21" s="85"/>
      <c r="F21" s="85"/>
      <c r="G21" s="85"/>
    </row>
    <row r="22" ht="15">
      <c r="A22" s="22"/>
    </row>
    <row r="23" ht="15">
      <c r="A23" s="22"/>
    </row>
    <row r="25" ht="14.25">
      <c r="A25" s="109" t="s">
        <v>110</v>
      </c>
    </row>
    <row r="26" ht="15">
      <c r="A26" s="106" t="s">
        <v>67</v>
      </c>
    </row>
    <row r="27" ht="15">
      <c r="A27" s="106"/>
    </row>
    <row r="28" ht="15">
      <c r="A28" s="107"/>
    </row>
    <row r="29" ht="14.25">
      <c r="A29" s="109" t="s">
        <v>109</v>
      </c>
    </row>
    <row r="30" ht="15">
      <c r="A30" s="108" t="s">
        <v>67</v>
      </c>
    </row>
    <row r="31" ht="12.75">
      <c r="A31" s="38"/>
    </row>
  </sheetData>
  <mergeCells count="9">
    <mergeCell ref="A2:G2"/>
    <mergeCell ref="A4:G4"/>
    <mergeCell ref="F5:F6"/>
    <mergeCell ref="G5:G6"/>
    <mergeCell ref="A5:A6"/>
    <mergeCell ref="B5:B6"/>
    <mergeCell ref="C5:C6"/>
    <mergeCell ref="E5:E6"/>
    <mergeCell ref="D5:D6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Mihailova</cp:lastModifiedBy>
  <cp:lastPrinted>2010-03-25T08:55:14Z</cp:lastPrinted>
  <dcterms:created xsi:type="dcterms:W3CDTF">2003-02-07T14:36:34Z</dcterms:created>
  <dcterms:modified xsi:type="dcterms:W3CDTF">2010-07-30T12:06:03Z</dcterms:modified>
  <cp:category/>
  <cp:version/>
  <cp:contentType/>
  <cp:contentStatus/>
</cp:coreProperties>
</file>