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8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<sst xmlns="http://schemas.openxmlformats.org/spreadsheetml/2006/main" count="1077" uniqueCount="884">
  <si>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</si>
  <si>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</si>
  <si>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</si>
  <si>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</si>
  <si>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</si>
  <si>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</si>
  <si>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</si>
  <si>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</si>
  <si>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</si>
  <si>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</si>
  <si>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</si>
  <si>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</si>
  <si>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</si>
  <si>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</si>
  <si>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</si>
  <si>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</si>
  <si>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</si>
  <si>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</si>
  <si>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</si>
  <si>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</si>
  <si>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</si>
  <si>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</si>
  <si>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</si>
  <si>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</si>
  <si>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</si>
  <si>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</si>
  <si>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</si>
  <si>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</si>
  <si>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</si>
  <si>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</si>
  <si>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</si>
  <si>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</si>
  <si>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</si>
  <si>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</si>
  <si>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</si>
  <si>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</si>
  <si>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</si>
  <si>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</si>
  <si>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</si>
  <si>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</si>
  <si>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</si>
  <si>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</si>
  <si>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</si>
  <si>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</si>
  <si>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</si>
  <si>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</si>
  <si>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</si>
  <si>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</si>
  <si>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</si>
  <si>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</si>
  <si>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</si>
  <si>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</si>
  <si>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</si>
  <si>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</si>
  <si>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</si>
  <si>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</si>
  <si>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</si>
  <si>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</si>
  <si>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</si>
  <si>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</si>
  <si>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</si>
  <si>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</si>
  <si>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</si>
  <si>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</si>
  <si>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</si>
  <si>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</si>
  <si>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</si>
  <si>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</si>
  <si>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</si>
  <si>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</si>
  <si>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</si>
  <si>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</si>
  <si>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</si>
  <si>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</si>
  <si>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</si>
  <si>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</si>
  <si>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</si>
  <si>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</si>
  <si>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</si>
  <si>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</si>
  <si>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</si>
  <si>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</si>
  <si>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</si>
  <si>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</si>
  <si>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</si>
  <si>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</si>
  <si>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</si>
  <si>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</si>
  <si>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</si>
  <si>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</si>
  <si>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</si>
  <si>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</si>
  <si>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</si>
  <si>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</si>
  <si>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</si>
  <si>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</si>
  <si>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</si>
  <si>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</si>
  <si>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</si>
  <si>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</si>
  <si>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</si>
  <si>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</si>
  <si>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</si>
  <si>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</si>
  <si>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</si>
  <si>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</si>
  <si>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</si>
  <si>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</si>
  <si>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</si>
  <si>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</si>
  <si>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</si>
  <si>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</si>
  <si>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</si>
  <si>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</si>
  <si>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</si>
  <si>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</si>
  <si>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</si>
  <si>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</si>
  <si>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</si>
  <si>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</si>
  <si>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</si>
  <si>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</si>
  <si>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</si>
  <si>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</si>
  <si>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</si>
  <si>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</si>
  <si>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</si>
  <si>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</si>
  <si>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</si>
  <si>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</si>
  <si>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</si>
  <si>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</si>
  <si>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</si>
  <si>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</si>
  <si>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</si>
  <si>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</si>
  <si>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</si>
  <si>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</si>
  <si>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</si>
  <si>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</si>
  <si>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</si>
  <si>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</si>
  <si>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</si>
  <si>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</si>
  <si>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</si>
  <si>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</si>
  <si>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</si>
  <si>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</si>
  <si>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</si>
  <si>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</si>
  <si>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</si>
  <si>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</si>
  <si>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</si>
  <si>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</si>
  <si>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</si>
  <si>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</si>
  <si>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</si>
  <si>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</si>
  <si>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</si>
  <si>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</si>
  <si>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</si>
  <si>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</si>
  <si>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</si>
  <si>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</si>
  <si>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</si>
  <si>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</si>
  <si>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</si>
  <si>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</si>
  <si>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</si>
  <si>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</si>
  <si>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</si>
  <si>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</si>
  <si>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</si>
  <si>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</si>
  <si>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</si>
  <si>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</si>
  <si>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</si>
  <si>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</si>
  <si>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</si>
  <si>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</si>
  <si>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</si>
  <si>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</si>
  <si>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</si>
  <si>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</si>
  <si>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</si>
  <si>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</si>
  <si>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</si>
  <si>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</si>
  <si>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</si>
  <si>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</si>
  <si>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</si>
  <si>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</si>
  <si>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</si>
  <si>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</si>
  <si>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</si>
  <si>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</si>
  <si>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</si>
  <si>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</si>
  <si>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</si>
  <si>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</si>
  <si>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</si>
  <si>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</si>
  <si>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</si>
  <si>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</si>
  <si>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</si>
  <si>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</si>
  <si>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</si>
  <si>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</si>
  <si>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</si>
  <si>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</si>
  <si>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</si>
  <si>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</si>
  <si>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</si>
  <si>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</si>
  <si>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</si>
  <si>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</si>
  <si>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</si>
  <si>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</si>
  <si>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</si>
  <si>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</si>
  <si>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</si>
  <si>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</si>
  <si>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</si>
  <si>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</si>
  <si>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</si>
  <si>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</si>
  <si>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</si>
  <si>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</si>
  <si>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</si>
  <si>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</si>
  <si>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</si>
  <si>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</si>
  <si>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</si>
  <si>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</si>
  <si>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</si>
  <si>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</si>
  <si>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</si>
  <si>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</si>
  <si>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</si>
  <si>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</si>
  <si>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</si>
  <si>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</si>
  <si>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</si>
  <si>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</si>
  <si>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</si>
  <si>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</si>
  <si>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</si>
  <si>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</si>
  <si>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</si>
  <si>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</si>
  <si>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</si>
  <si>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</si>
  <si>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</si>
  <si>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</si>
  <si>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</si>
  <si>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</si>
  <si>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</si>
  <si>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</si>
  <si>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</si>
  <si>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</si>
  <si>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</si>
  <si>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</si>
  <si>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</si>
  <si>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</si>
  <si>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</si>
  <si>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</si>
  <si>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</si>
  <si>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</si>
  <si>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</si>
  <si>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</si>
  <si>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</si>
  <si>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</si>
  <si>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</si>
  <si>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</si>
  <si>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</si>
  <si>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</si>
  <si>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</si>
  <si>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</si>
  <si>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</si>
  <si>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</si>
  <si>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</si>
  <si>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</si>
  <si>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</si>
  <si>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</si>
  <si>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</si>
  <si>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</si>
  <si>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</si>
  <si>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</si>
  <si>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</si>
  <si>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</si>
  <si>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</si>
  <si>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</si>
  <si>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</si>
  <si>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</si>
  <si>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</si>
  <si>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</si>
  <si>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</si>
  <si>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</si>
  <si>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</si>
  <si>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</si>
  <si>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</si>
  <si>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</si>
  <si>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</si>
  <si>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</si>
  <si>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</si>
  <si>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</si>
  <si>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</si>
  <si>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</si>
  <si>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</si>
  <si>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</si>
  <si>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</si>
  <si>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</si>
  <si>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</si>
  <si>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</si>
  <si>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</si>
  <si>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</si>
  <si>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</si>
  <si>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</si>
  <si>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</si>
  <si>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</si>
  <si>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</si>
  <si>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</si>
  <si>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</si>
  <si>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</si>
  <si>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</si>
  <si>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</si>
  <si>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</si>
  <si>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</si>
  <si>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</si>
  <si>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</si>
  <si>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</si>
  <si>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</si>
  <si>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</si>
  <si>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</si>
  <si>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</si>
  <si>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</si>
  <si>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</si>
  <si>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</si>
  <si>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</si>
  <si>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</si>
  <si>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</si>
  <si>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</si>
  <si>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</si>
  <si>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</si>
  <si>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</si>
  <si>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</si>
  <si>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</si>
  <si>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</si>
  <si>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</si>
  <si>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</si>
  <si>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</si>
  <si>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</si>
  <si>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</si>
  <si>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</si>
  <si>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</si>
  <si>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</si>
  <si>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</si>
  <si>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</si>
  <si>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</si>
  <si>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</si>
  <si>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</si>
  <si>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</si>
  <si>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</si>
  <si>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</si>
  <si>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</si>
  <si>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</si>
  <si>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</si>
  <si>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</si>
  <si>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</si>
  <si>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</si>
  <si>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</si>
  <si>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</si>
  <si>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</si>
  <si>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</si>
  <si>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</si>
  <si>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</si>
  <si>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</si>
  <si>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</si>
  <si>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</si>
  <si>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</si>
  <si>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</si>
  <si>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</si>
  <si>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</si>
  <si>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</si>
  <si>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</si>
  <si>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</si>
  <si>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</si>
  <si>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</si>
  <si>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</si>
  <si>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</si>
  <si>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</si>
  <si>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</si>
  <si>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</si>
  <si>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</si>
  <si>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</si>
  <si>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</si>
  <si>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</si>
  <si>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</si>
  <si>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</si>
  <si>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</si>
  <si>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</si>
  <si>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</si>
  <si>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</si>
  <si>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</si>
  <si>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</si>
  <si>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</si>
  <si>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</si>
  <si>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</si>
  <si>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</si>
  <si>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</si>
  <si>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</si>
  <si>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</si>
  <si>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</si>
  <si>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</si>
  <si>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</si>
  <si>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</si>
  <si>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</si>
  <si>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</si>
  <si>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</si>
  <si>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</si>
  <si>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</si>
  <si>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</si>
  <si>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</si>
  <si>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</si>
  <si>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</si>
  <si>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</si>
  <si>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</si>
  <si>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</si>
  <si>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</si>
  <si>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</si>
  <si>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</si>
  <si>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</si>
  <si>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</si>
  <si>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</si>
  <si>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</si>
  <si>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</si>
  <si>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</si>
  <si>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</si>
  <si>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</si>
  <si>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</si>
  <si>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</si>
  <si>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</si>
  <si>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</si>
  <si>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</si>
  <si>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</si>
  <si>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</si>
  <si>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</si>
  <si>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</si>
  <si>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</si>
  <si>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</si>
  <si>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</si>
  <si>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</si>
  <si>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</si>
  <si>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</si>
  <si>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</si>
  <si>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</si>
  <si>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</si>
  <si>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</si>
  <si>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</si>
  <si>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</si>
  <si>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</si>
  <si>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</si>
  <si>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</si>
  <si>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</si>
  <si>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</si>
  <si>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</si>
  <si>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</si>
  <si>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</si>
  <si>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</si>
  <si>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</si>
  <si>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</si>
  <si>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</si>
  <si>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</si>
  <si>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</si>
  <si>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</si>
  <si>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</si>
  <si>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</si>
  <si>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</si>
  <si>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</si>
  <si>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</si>
  <si>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</si>
  <si>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</si>
  <si>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</si>
  <si>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</si>
  <si>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</si>
  <si>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</si>
  <si>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</si>
  <si>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</si>
  <si>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</si>
  <si>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</si>
  <si>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</si>
  <si>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</si>
  <si>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</si>
  <si>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</si>
  <si>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</si>
  <si>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</si>
  <si>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</si>
  <si>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</si>
  <si>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</si>
  <si>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</si>
  <si>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</si>
  <si>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</si>
  <si>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</si>
  <si>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</si>
  <si>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</si>
  <si>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</si>
  <si>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</si>
  <si>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</si>
  <si>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</si>
  <si>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</si>
  <si>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</si>
  <si>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</si>
  <si>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</si>
  <si>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</si>
  <si>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</si>
  <si>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</si>
  <si>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</si>
  <si>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</si>
  <si>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</si>
  <si>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</si>
  <si>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</si>
  <si>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</si>
  <si>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</si>
  <si>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</si>
  <si>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</si>
  <si>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</si>
  <si>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</si>
  <si>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</si>
  <si>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</si>
  <si>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</si>
  <si>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</si>
  <si>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</si>
  <si>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</si>
  <si>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</si>
  <si>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</si>
  <si>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</si>
  <si>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</si>
  <si>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</si>
  <si>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</si>
  <si>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</si>
  <si>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</si>
  <si>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</si>
  <si>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</si>
  <si>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</si>
  <si>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</si>
  <si>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</si>
  <si>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</si>
  <si>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</si>
  <si>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</si>
  <si>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</si>
  <si>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</si>
  <si>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</si>
  <si>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</si>
  <si>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</si>
  <si>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</si>
  <si>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</si>
  <si>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</si>
  <si>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</si>
  <si>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</si>
  <si>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</si>
  <si>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</si>
  <si>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</si>
  <si>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</si>
  <si>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</si>
  <si>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</si>
  <si>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</si>
  <si>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</si>
  <si>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</si>
  <si>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</si>
  <si>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</si>
  <si>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</si>
  <si>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</si>
  <si>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</si>
  <si>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</si>
  <si>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</si>
  <si>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</si>
  <si>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</si>
  <si>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</si>
  <si>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</si>
  <si>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</si>
  <si>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</si>
  <si>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</si>
  <si>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</si>
  <si>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</si>
  <si>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</si>
  <si>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</si>
  <si>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</si>
  <si>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</si>
  <si>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</si>
  <si>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</si>
  <si>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</si>
  <si>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</si>
  <si>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</si>
  <si>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</si>
  <si>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</si>
  <si>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</si>
  <si>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</si>
  <si>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</si>
  <si>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</si>
  <si>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</si>
  <si>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</si>
  <si>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</si>
  <si>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</si>
  <si>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</si>
  <si>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</si>
  <si>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</si>
  <si>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</si>
  <si>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</si>
  <si>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</si>
  <si>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</si>
  <si>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</si>
  <si>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</si>
  <si>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</si>
  <si>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</si>
  <si>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</si>
  <si>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</si>
  <si>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</si>
  <si>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</si>
  <si>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</si>
  <si>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</si>
  <si>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</si>
  <si>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</si>
  <si>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</si>
  <si>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</si>
  <si>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</si>
  <si>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</si>
  <si>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</si>
  <si>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</si>
  <si>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</si>
  <si>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</si>
  <si>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</si>
  <si>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</si>
  <si>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</si>
  <si>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</si>
  <si>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</si>
  <si>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</si>
  <si>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</si>
  <si>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</si>
  <si>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</si>
  <si>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</si>
  <si>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</si>
  <si>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</si>
  <si>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</si>
  <si>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</si>
  <si>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</si>
  <si>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</si>
  <si>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</si>
  <si>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</si>
  <si>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</si>
  <si>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</si>
  <si>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</si>
  <si>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</si>
  <si>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</si>
  <si>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</si>
  <si>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</si>
  <si>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</si>
  <si>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</si>
  <si>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</si>
  <si>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</si>
  <si>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</si>
  <si>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</si>
  <si>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</si>
  <si>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</si>
  <si>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</si>
  <si>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</si>
  <si>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</si>
  <si>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</si>
  <si>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</si>
  <si>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</si>
  <si>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</si>
  <si>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</si>
  <si>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</si>
  <si>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</si>
  <si>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</si>
  <si>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</si>
  <si>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</si>
  <si>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</si>
  <si>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</si>
  <si>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</si>
  <si>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</si>
  <si>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</si>
  <si>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</si>
  <si>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</si>
  <si>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</si>
  <si>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</si>
  <si>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</si>
  <si>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</si>
  <si>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</si>
  <si>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</si>
  <si>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</si>
  <si>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</si>
  <si>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</si>
  <si>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</si>
  <si>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</si>
  <si>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</si>
  <si>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</si>
  <si>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</si>
  <si>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</si>
  <si>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</si>
  <si>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</si>
  <si>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</si>
  <si>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</si>
  <si>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</si>
  <si>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</si>
  <si>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</si>
  <si>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</si>
  <si>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</si>
  <si>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</si>
  <si>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</si>
  <si>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</si>
  <si>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</si>
  <si>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</si>
  <si>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</si>
  <si>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</si>
  <si>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</si>
  <si>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</si>
  <si>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</si>
  <si>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</si>
  <si>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</si>
  <si>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</si>
  <si>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</si>
  <si>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</si>
  <si>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</si>
  <si>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</si>
  <si>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</si>
  <si>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</si>
  <si>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</si>
  <si>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</si>
  <si>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</si>
  <si>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</si>
  <si>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</si>
  <si>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</si>
  <si>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</si>
  <si>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</si>
  <si>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</si>
  <si>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</si>
  <si>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</si>
  <si>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</si>
  <si>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</si>
  <si>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</si>
  <si>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</si>
  <si>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</si>
  <si>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</si>
  <si>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</si>
  <si>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</si>
  <si>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</si>
  <si>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</si>
  <si>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</si>
  <si>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</si>
  <si>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</si>
  <si>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</si>
  <si>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</si>
  <si>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</si>
  <si>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</si>
  <si>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</si>
  <si>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</si>
  <si>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</si>
  <si>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</si>
  <si>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</si>
  <si>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</si>
  <si>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</si>
  <si>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</si>
  <si>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</si>
  <si>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</si>
  <si>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</si>
  <si>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</si>
  <si>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</si>
  <si>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</si>
  <si>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</si>
  <si>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</si>
  <si>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</si>
  <si>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</si>
  <si>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</si>
  <si>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</si>
  <si>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</si>
  <si>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</si>
  <si>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</si>
  <si>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</si>
  <si>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</si>
  <si>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</si>
  <si>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</si>
  <si>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</si>
  <si>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</si>
  <si>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</si>
  <si>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</si>
  <si>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</si>
  <si>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</si>
  <si>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</si>
  <si>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</si>
  <si>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</si>
  <si>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</si>
  <si>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</si>
  <si>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</si>
  <si>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</si>
  <si>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</si>
  <si>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</si>
  <si>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</si>
  <si>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</si>
  <si>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</si>
  <si>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</si>
  <si>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</si>
  <si>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</si>
  <si>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</si>
  <si>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</si>
  <si>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</si>
  <si>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</si>
  <si>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</si>
  <si>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</si>
  <si>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</si>
  <si>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</si>
  <si>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</si>
  <si>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</si>
  <si>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</si>
  <si>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</si>
  <si>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</si>
  <si>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</si>
  <si>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</si>
  <si>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</si>
  <si>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</si>
  <si>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</si>
  <si>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</si>
  <si>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</si>
  <si>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</si>
  <si>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</si>
  <si>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</si>
  <si>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</si>
  <si>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</si>
  <si>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</si>
  <si>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</si>
  <si>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</si>
  <si>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</si>
  <si>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</si>
  <si>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</si>
  <si>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</si>
  <si>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</si>
  <si>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</si>
  <si>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</si>
  <si>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</si>
  <si>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</si>
  <si>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</si>
  <si>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</si>
  <si>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</si>
  <si>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</si>
  <si>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</si>
  <si>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</si>
  <si>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</si>
  <si>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</si>
  <si>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</si>
  <si>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</si>
  <si>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</si>
  <si>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</si>
  <si>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</si>
  <si>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</si>
  <si>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</si>
  <si>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</si>
  <si>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</si>
  <si>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</si>
  <si>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</si>
  <si>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Дата на съставяне: 30.04.2009 г.</t>
  </si>
  <si>
    <t>(Т. Цветкова)</t>
  </si>
  <si>
    <t>(Н. Петков)</t>
  </si>
  <si>
    <t>Метизи АД</t>
  </si>
  <si>
    <t>неконсолидиран</t>
  </si>
  <si>
    <t xml:space="preserve">                      (Т. Цветкова )</t>
  </si>
  <si>
    <t xml:space="preserve"> Ръководител:</t>
  </si>
  <si>
    <t xml:space="preserve">                                    Съставител: </t>
  </si>
  <si>
    <t>(Т.Цветкова)</t>
  </si>
  <si>
    <t>(Н.Петков)</t>
  </si>
  <si>
    <t xml:space="preserve">              Съставител: </t>
  </si>
  <si>
    <t xml:space="preserve">                      (Т. Цветкова)</t>
  </si>
  <si>
    <t xml:space="preserve">                    (Н. Петков)</t>
  </si>
  <si>
    <t xml:space="preserve">Ръководител: </t>
  </si>
  <si>
    <t xml:space="preserve">                     (Т. Цветкова)</t>
  </si>
  <si>
    <t xml:space="preserve">                         (Н. Петкова)</t>
  </si>
  <si>
    <t>1."Консорциум елмонтажи" ООД</t>
  </si>
  <si>
    <t>2."Рудметал" АД</t>
  </si>
  <si>
    <t>30.04.2010г.</t>
  </si>
  <si>
    <t>Първо тримесечие на 2010 г.</t>
  </si>
  <si>
    <t>Дата на съставяне: 30.04.2010 г.</t>
  </si>
  <si>
    <t>Дата на съставяне:30.04.2010 г.</t>
  </si>
  <si>
    <r>
      <t xml:space="preserve">Дата на съставяне: </t>
    </r>
    <r>
      <rPr>
        <sz val="10"/>
        <rFont val="Times New Roman"/>
        <family val="1"/>
      </rPr>
      <t>30.04.2010 г.</t>
    </r>
  </si>
  <si>
    <t>Дата на съставяне:30.04.2010г.</t>
  </si>
  <si>
    <t>Дата  на съставяне: 30.04.2010г</t>
  </si>
  <si>
    <t xml:space="preserve">Дата на съставяне:30.04.2010г.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</si>
</sst>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4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0" fillId="4" borderId="1" applyNumberFormat="0" applyFont="0" applyAlignment="0" applyProtection="0"/>
    <xf numFmtId="0" fontId="24" fillId="7" borderId="2" applyNumberFormat="0" applyAlignment="0" applyProtection="0"/>
    <xf numFmtId="0" fontId="25" fillId="1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15" borderId="6" applyNumberFormat="0" applyAlignment="0" applyProtection="0"/>
    <xf numFmtId="0" fontId="31" fillId="15" borderId="2" applyNumberFormat="0" applyAlignment="0" applyProtection="0"/>
    <xf numFmtId="0" fontId="32" fillId="16" borderId="7" applyNumberFormat="0" applyAlignment="0" applyProtection="0"/>
    <xf numFmtId="0" fontId="33" fillId="17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631">
    <xf numFmtId="0" fontId="0" fillId="0" borderId="0" xfId="0" applyAlignment="1">
      <alignment/>
    </xf>
    <xf numFmtId="0" fontId="9" fillId="0" borderId="0" xfId="45" applyFont="1" applyBorder="1" applyAlignment="1" applyProtection="1">
      <alignment horizontal="left" vertical="top"/>
      <protection locked="0"/>
    </xf>
    <xf numFmtId="0" fontId="11" fillId="0" borderId="0" xfId="48" applyFont="1">
      <alignment/>
      <protection/>
    </xf>
    <xf numFmtId="0" fontId="10" fillId="0" borderId="0" xfId="48" applyFont="1" applyAlignment="1">
      <alignment/>
      <protection/>
    </xf>
    <xf numFmtId="0" fontId="10" fillId="0" borderId="0" xfId="46" applyFont="1" applyAlignment="1">
      <alignment wrapText="1"/>
      <protection/>
    </xf>
    <xf numFmtId="0" fontId="10" fillId="0" borderId="10" xfId="48" applyFont="1" applyBorder="1" applyAlignment="1">
      <alignment horizontal="center" vertical="center" wrapText="1"/>
      <protection/>
    </xf>
    <xf numFmtId="0" fontId="10" fillId="0" borderId="10" xfId="48" applyFont="1" applyBorder="1" applyAlignment="1">
      <alignment horizontal="centerContinuous" vertical="center" wrapText="1"/>
      <protection/>
    </xf>
    <xf numFmtId="0" fontId="10" fillId="0" borderId="0" xfId="48" applyFont="1" applyBorder="1" applyAlignment="1">
      <alignment horizontal="center" vertical="center" wrapText="1"/>
      <protection/>
    </xf>
    <xf numFmtId="49" fontId="11" fillId="0" borderId="10" xfId="48" applyNumberFormat="1" applyFont="1" applyBorder="1" applyAlignment="1">
      <alignment horizontal="center" vertical="center" wrapText="1"/>
      <protection/>
    </xf>
    <xf numFmtId="49" fontId="11" fillId="0" borderId="10" xfId="48" applyNumberFormat="1" applyFont="1" applyFill="1" applyBorder="1" applyAlignment="1">
      <alignment horizontal="center" vertical="center" wrapText="1"/>
      <protection/>
    </xf>
    <xf numFmtId="0" fontId="10" fillId="0" borderId="10" xfId="48" applyFont="1" applyBorder="1" applyAlignment="1">
      <alignment vertical="center" wrapText="1"/>
      <protection/>
    </xf>
    <xf numFmtId="0" fontId="11" fillId="0" borderId="0" xfId="48" applyFont="1" applyBorder="1">
      <alignment/>
      <protection/>
    </xf>
    <xf numFmtId="0" fontId="11" fillId="0" borderId="10" xfId="48" applyFont="1" applyBorder="1" applyAlignment="1">
      <alignment vertical="center" wrapText="1"/>
      <protection/>
    </xf>
    <xf numFmtId="0" fontId="11" fillId="0" borderId="10" xfId="48" applyFont="1" applyBorder="1" applyAlignment="1">
      <alignment wrapText="1"/>
      <protection/>
    </xf>
    <xf numFmtId="3" fontId="11" fillId="0" borderId="0" xfId="48" applyNumberFormat="1" applyFont="1" applyBorder="1" applyAlignment="1" applyProtection="1">
      <alignment vertical="center"/>
      <protection locked="0"/>
    </xf>
    <xf numFmtId="0" fontId="10" fillId="0" borderId="0" xfId="48" applyFont="1" applyBorder="1" applyProtection="1">
      <alignment/>
      <protection locked="0"/>
    </xf>
    <xf numFmtId="49" fontId="10" fillId="0" borderId="11" xfId="48" applyNumberFormat="1" applyFont="1" applyBorder="1" applyAlignment="1">
      <alignment horizontal="center" vertical="center" wrapText="1"/>
      <protection/>
    </xf>
    <xf numFmtId="49" fontId="10" fillId="0" borderId="10" xfId="48" applyNumberFormat="1" applyFont="1" applyBorder="1" applyAlignment="1">
      <alignment horizontal="center" vertical="center" wrapText="1"/>
      <protection/>
    </xf>
    <xf numFmtId="49" fontId="11" fillId="0" borderId="10" xfId="48" applyNumberFormat="1" applyFont="1" applyBorder="1" applyAlignment="1">
      <alignment horizontal="center" wrapText="1"/>
      <protection/>
    </xf>
    <xf numFmtId="49" fontId="10" fillId="0" borderId="0" xfId="48" applyNumberFormat="1" applyFont="1" applyBorder="1" applyAlignment="1" applyProtection="1">
      <alignment horizontal="center" wrapText="1"/>
      <protection locked="0"/>
    </xf>
    <xf numFmtId="49" fontId="11" fillId="15" borderId="10" xfId="48" applyNumberFormat="1" applyFont="1" applyFill="1" applyBorder="1" applyAlignment="1">
      <alignment horizontal="center" vertical="center" wrapText="1"/>
      <protection/>
    </xf>
    <xf numFmtId="49" fontId="10" fillId="0" borderId="12" xfId="48" applyNumberFormat="1" applyFont="1" applyBorder="1" applyAlignment="1">
      <alignment horizontal="center" vertical="center" wrapText="1"/>
      <protection/>
    </xf>
    <xf numFmtId="0" fontId="11" fillId="0" borderId="0" xfId="44" applyFont="1">
      <alignment/>
      <protection/>
    </xf>
    <xf numFmtId="0" fontId="11" fillId="0" borderId="0" xfId="43" applyFont="1" applyAlignment="1">
      <alignment horizontal="center"/>
      <protection/>
    </xf>
    <xf numFmtId="49" fontId="4" fillId="0" borderId="0" xfId="42" applyNumberFormat="1" applyFont="1" applyAlignment="1">
      <alignment horizontal="center" vertical="center" wrapText="1"/>
      <protection/>
    </xf>
    <xf numFmtId="0" fontId="4" fillId="0" borderId="0" xfId="42" applyNumberFormat="1" applyFont="1" applyAlignment="1">
      <alignment horizontal="center" vertical="center" wrapText="1"/>
      <protection/>
    </xf>
    <xf numFmtId="0" fontId="4" fillId="0" borderId="0" xfId="43" applyFont="1" applyAlignment="1">
      <alignment vertical="justify"/>
      <protection/>
    </xf>
    <xf numFmtId="0" fontId="4" fillId="0" borderId="0" xfId="43" applyFont="1" applyBorder="1" applyAlignment="1">
      <alignment vertical="justify"/>
      <protection/>
    </xf>
    <xf numFmtId="49" fontId="4" fillId="0" borderId="0" xfId="43" applyNumberFormat="1" applyFont="1" applyBorder="1" applyAlignment="1">
      <alignment vertical="justify"/>
      <protection/>
    </xf>
    <xf numFmtId="0" fontId="5" fillId="0" borderId="0" xfId="43" applyFont="1" applyBorder="1" applyAlignment="1">
      <alignment vertical="justify"/>
      <protection/>
    </xf>
    <xf numFmtId="0" fontId="4" fillId="0" borderId="0" xfId="43" applyFont="1" applyBorder="1" applyAlignment="1">
      <alignment horizontal="right" vertical="justify"/>
      <protection/>
    </xf>
    <xf numFmtId="0" fontId="4" fillId="0" borderId="10" xfId="42" applyFont="1" applyBorder="1" applyAlignment="1">
      <alignment vertical="center" wrapText="1"/>
      <protection/>
    </xf>
    <xf numFmtId="49" fontId="4" fillId="0" borderId="10" xfId="42" applyNumberFormat="1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left" vertical="center" wrapText="1"/>
      <protection/>
    </xf>
    <xf numFmtId="49" fontId="4" fillId="0" borderId="10" xfId="42" applyNumberFormat="1" applyFont="1" applyBorder="1" applyAlignment="1">
      <alignment horizontal="left" vertical="center" wrapText="1"/>
      <protection/>
    </xf>
    <xf numFmtId="0" fontId="5" fillId="0" borderId="10" xfId="42" applyFont="1" applyBorder="1" applyAlignment="1">
      <alignment horizontal="left" vertical="center" wrapText="1"/>
      <protection/>
    </xf>
    <xf numFmtId="49" fontId="11" fillId="0" borderId="10" xfId="42" applyNumberFormat="1" applyFont="1" applyBorder="1" applyAlignment="1">
      <alignment horizontal="center" vertical="center" wrapText="1"/>
      <protection/>
    </xf>
    <xf numFmtId="0" fontId="6" fillId="0" borderId="10" xfId="42" applyFont="1" applyBorder="1" applyAlignment="1">
      <alignment horizontal="right" vertical="center" wrapText="1"/>
      <protection/>
    </xf>
    <xf numFmtId="49" fontId="12" fillId="0" borderId="10" xfId="42" applyNumberFormat="1" applyFont="1" applyBorder="1" applyAlignment="1">
      <alignment horizontal="center" vertical="center" wrapText="1"/>
      <protection/>
    </xf>
    <xf numFmtId="49" fontId="16" fillId="0" borderId="10" xfId="42" applyNumberFormat="1" applyFont="1" applyBorder="1" applyAlignment="1">
      <alignment horizontal="center" vertical="center" wrapText="1"/>
      <protection/>
    </xf>
    <xf numFmtId="0" fontId="6" fillId="0" borderId="10" xfId="42" applyFont="1" applyBorder="1" applyAlignment="1">
      <alignment horizontal="left" vertical="center" wrapText="1"/>
      <protection/>
    </xf>
    <xf numFmtId="0" fontId="4" fillId="0" borderId="0" xfId="42" applyFont="1" applyBorder="1" applyAlignment="1">
      <alignment horizontal="left" vertical="center" wrapText="1"/>
      <protection/>
    </xf>
    <xf numFmtId="49" fontId="4" fillId="0" borderId="0" xfId="42" applyNumberFormat="1" applyFont="1" applyBorder="1" applyAlignment="1">
      <alignment horizontal="left" vertical="center" wrapText="1"/>
      <protection/>
    </xf>
    <xf numFmtId="0" fontId="5" fillId="0" borderId="0" xfId="42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4" borderId="10" xfId="47" applyNumberFormat="1" applyFont="1" applyFill="1" applyBorder="1" applyAlignment="1" applyProtection="1">
      <alignment vertical="center"/>
      <protection locked="0"/>
    </xf>
    <xf numFmtId="1" fontId="11" fillId="7" borderId="10" xfId="47" applyNumberFormat="1" applyFont="1" applyFill="1" applyBorder="1" applyAlignment="1" applyProtection="1">
      <alignment vertical="center"/>
      <protection locked="0"/>
    </xf>
    <xf numFmtId="1" fontId="11" fillId="18" borderId="10" xfId="47" applyNumberFormat="1" applyFont="1" applyFill="1" applyBorder="1" applyAlignment="1" applyProtection="1">
      <alignment vertical="center"/>
      <protection locked="0"/>
    </xf>
    <xf numFmtId="3" fontId="11" fillId="0" borderId="10" xfId="47" applyNumberFormat="1" applyFont="1" applyBorder="1" applyAlignment="1" applyProtection="1">
      <alignment vertical="center"/>
      <protection/>
    </xf>
    <xf numFmtId="3" fontId="11" fillId="0" borderId="10" xfId="47" applyNumberFormat="1" applyFont="1" applyFill="1" applyBorder="1" applyAlignment="1" applyProtection="1">
      <alignment vertical="center"/>
      <protection/>
    </xf>
    <xf numFmtId="1" fontId="10" fillId="14" borderId="10" xfId="47" applyNumberFormat="1" applyFont="1" applyFill="1" applyBorder="1" applyAlignment="1" applyProtection="1">
      <alignment vertical="center"/>
      <protection locked="0"/>
    </xf>
    <xf numFmtId="3" fontId="10" fillId="0" borderId="10" xfId="47" applyNumberFormat="1" applyFont="1" applyBorder="1" applyAlignment="1" applyProtection="1">
      <alignment vertical="center"/>
      <protection/>
    </xf>
    <xf numFmtId="3" fontId="11" fillId="0" borderId="10" xfId="47" applyNumberFormat="1" applyFont="1" applyBorder="1" applyProtection="1">
      <alignment/>
      <protection/>
    </xf>
    <xf numFmtId="1" fontId="11" fillId="7" borderId="10" xfId="46" applyNumberFormat="1" applyFont="1" applyFill="1" applyBorder="1" applyAlignment="1" applyProtection="1">
      <alignment wrapText="1"/>
      <protection locked="0"/>
    </xf>
    <xf numFmtId="3" fontId="11" fillId="0" borderId="10" xfId="46" applyNumberFormat="1" applyFont="1" applyFill="1" applyBorder="1" applyAlignment="1" applyProtection="1">
      <alignment wrapText="1"/>
      <protection/>
    </xf>
    <xf numFmtId="1" fontId="11" fillId="18" borderId="10" xfId="46" applyNumberFormat="1" applyFont="1" applyFill="1" applyBorder="1" applyAlignment="1" applyProtection="1">
      <alignment wrapText="1"/>
      <protection locked="0"/>
    </xf>
    <xf numFmtId="49" fontId="11" fillId="0" borderId="10" xfId="48" applyNumberFormat="1" applyFont="1" applyBorder="1" applyAlignment="1" applyProtection="1">
      <alignment horizontal="center" vertical="center" wrapText="1"/>
      <protection/>
    </xf>
    <xf numFmtId="3" fontId="11" fillId="0" borderId="10" xfId="48" applyNumberFormat="1" applyFont="1" applyFill="1" applyBorder="1" applyAlignment="1" applyProtection="1">
      <alignment vertical="center"/>
      <protection/>
    </xf>
    <xf numFmtId="3" fontId="11" fillId="0" borderId="10" xfId="48" applyNumberFormat="1" applyFont="1" applyBorder="1" applyAlignment="1" applyProtection="1">
      <alignment vertical="center"/>
      <protection/>
    </xf>
    <xf numFmtId="1" fontId="11" fillId="7" borderId="10" xfId="48" applyNumberFormat="1" applyFont="1" applyFill="1" applyBorder="1" applyAlignment="1" applyProtection="1">
      <alignment vertical="center"/>
      <protection locked="0"/>
    </xf>
    <xf numFmtId="3" fontId="11" fillId="0" borderId="13" xfId="48" applyNumberFormat="1" applyFont="1" applyBorder="1" applyAlignment="1" applyProtection="1">
      <alignment vertical="center"/>
      <protection/>
    </xf>
    <xf numFmtId="3" fontId="11" fillId="0" borderId="11" xfId="48" applyNumberFormat="1" applyFont="1" applyBorder="1" applyAlignment="1" applyProtection="1">
      <alignment vertical="center"/>
      <protection/>
    </xf>
    <xf numFmtId="1" fontId="12" fillId="14" borderId="10" xfId="43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43" applyNumberFormat="1" applyFont="1" applyBorder="1" applyAlignment="1" applyProtection="1">
      <alignment horizontal="center" vertical="center" wrapText="1"/>
      <protection/>
    </xf>
    <xf numFmtId="1" fontId="11" fillId="14" borderId="10" xfId="43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43" applyFont="1" applyBorder="1" applyAlignment="1" applyProtection="1">
      <alignment horizontal="center" vertical="center" wrapText="1"/>
      <protection/>
    </xf>
    <xf numFmtId="0" fontId="11" fillId="0" borderId="13" xfId="43" applyFont="1" applyFill="1" applyBorder="1" applyAlignment="1" applyProtection="1">
      <alignment horizontal="center" vertical="center" wrapText="1"/>
      <protection/>
    </xf>
    <xf numFmtId="1" fontId="11" fillId="15" borderId="14" xfId="43" applyNumberFormat="1" applyFont="1" applyFill="1" applyBorder="1" applyAlignment="1" applyProtection="1">
      <alignment horizontal="left" vertical="center" wrapText="1"/>
      <protection/>
    </xf>
    <xf numFmtId="1" fontId="11" fillId="15" borderId="14" xfId="43" applyNumberFormat="1" applyFont="1" applyFill="1" applyBorder="1" applyAlignment="1" applyProtection="1">
      <alignment horizontal="center" vertical="center" wrapText="1"/>
      <protection/>
    </xf>
    <xf numFmtId="0" fontId="11" fillId="0" borderId="11" xfId="43" applyFont="1" applyBorder="1" applyAlignment="1" applyProtection="1">
      <alignment horizontal="center" vertical="center" wrapText="1"/>
      <protection/>
    </xf>
    <xf numFmtId="0" fontId="11" fillId="0" borderId="11" xfId="43" applyFont="1" applyFill="1" applyBorder="1" applyAlignment="1" applyProtection="1">
      <alignment horizontal="center" vertical="center" wrapText="1"/>
      <protection/>
    </xf>
    <xf numFmtId="1" fontId="11" fillId="14" borderId="10" xfId="43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43" applyFont="1" applyBorder="1" applyAlignment="1" applyProtection="1">
      <alignment horizontal="center" vertical="center" wrapText="1"/>
      <protection/>
    </xf>
    <xf numFmtId="0" fontId="11" fillId="0" borderId="10" xfId="43" applyFont="1" applyFill="1" applyBorder="1" applyAlignment="1" applyProtection="1">
      <alignment horizontal="center" vertical="center" wrapText="1"/>
      <protection/>
    </xf>
    <xf numFmtId="0" fontId="12" fillId="0" borderId="10" xfId="43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horizontal="left" vertical="center" wrapText="1"/>
      <protection/>
    </xf>
    <xf numFmtId="0" fontId="11" fillId="0" borderId="0" xfId="41" applyFont="1" applyBorder="1" applyAlignment="1" applyProtection="1">
      <alignment horizontal="left" vertical="center" wrapText="1"/>
      <protection/>
    </xf>
    <xf numFmtId="1" fontId="11" fillId="0" borderId="0" xfId="41" applyNumberFormat="1" applyFont="1" applyBorder="1" applyAlignment="1" applyProtection="1">
      <alignment horizontal="left" vertical="center" wrapText="1"/>
      <protection/>
    </xf>
    <xf numFmtId="49" fontId="10" fillId="0" borderId="13" xfId="41" applyNumberFormat="1" applyFont="1" applyBorder="1" applyAlignment="1" applyProtection="1">
      <alignment horizontal="center" vertical="center" wrapText="1"/>
      <protection/>
    </xf>
    <xf numFmtId="0" fontId="10" fillId="0" borderId="10" xfId="41" applyFont="1" applyBorder="1" applyAlignment="1" applyProtection="1">
      <alignment horizontal="center" vertical="center" wrapText="1"/>
      <protection/>
    </xf>
    <xf numFmtId="49" fontId="10" fillId="0" borderId="15" xfId="41" applyNumberFormat="1" applyFont="1" applyBorder="1" applyAlignment="1" applyProtection="1">
      <alignment horizontal="center" vertical="center" wrapText="1"/>
      <protection/>
    </xf>
    <xf numFmtId="0" fontId="10" fillId="0" borderId="13" xfId="41" applyFont="1" applyBorder="1" applyAlignment="1" applyProtection="1">
      <alignment horizontal="center" vertical="center" wrapText="1"/>
      <protection/>
    </xf>
    <xf numFmtId="49" fontId="10" fillId="0" borderId="11" xfId="41" applyNumberFormat="1" applyFont="1" applyBorder="1" applyAlignment="1" applyProtection="1">
      <alignment horizontal="center" vertical="center" wrapText="1"/>
      <protection/>
    </xf>
    <xf numFmtId="0" fontId="10" fillId="0" borderId="11" xfId="41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horizontal="center" vertical="center" wrapText="1"/>
      <protection/>
    </xf>
    <xf numFmtId="49" fontId="11" fillId="0" borderId="11" xfId="41" applyNumberFormat="1" applyFont="1" applyBorder="1" applyAlignment="1" applyProtection="1">
      <alignment horizontal="center" vertical="center" wrapText="1"/>
      <protection/>
    </xf>
    <xf numFmtId="0" fontId="11" fillId="0" borderId="11" xfId="41" applyFont="1" applyBorder="1" applyAlignment="1" applyProtection="1">
      <alignment horizontal="center" vertical="center" wrapText="1"/>
      <protection/>
    </xf>
    <xf numFmtId="0" fontId="10" fillId="0" borderId="10" xfId="41" applyFont="1" applyBorder="1" applyAlignment="1" applyProtection="1">
      <alignment horizontal="left" vertical="center" wrapText="1"/>
      <protection/>
    </xf>
    <xf numFmtId="49" fontId="10" fillId="0" borderId="10" xfId="41" applyNumberFormat="1" applyFont="1" applyBorder="1" applyAlignment="1" applyProtection="1">
      <alignment horizontal="left" vertical="center" wrapText="1"/>
      <protection/>
    </xf>
    <xf numFmtId="49" fontId="11" fillId="0" borderId="10" xfId="41" applyNumberFormat="1" applyFont="1" applyBorder="1" applyAlignment="1" applyProtection="1">
      <alignment horizontal="center" vertical="center" wrapText="1"/>
      <protection/>
    </xf>
    <xf numFmtId="0" fontId="12" fillId="0" borderId="10" xfId="41" applyFont="1" applyBorder="1" applyAlignment="1" applyProtection="1">
      <alignment horizontal="right" vertical="center" wrapText="1"/>
      <protection/>
    </xf>
    <xf numFmtId="49" fontId="12" fillId="0" borderId="10" xfId="41" applyNumberFormat="1" applyFont="1" applyBorder="1" applyAlignment="1" applyProtection="1">
      <alignment horizontal="center" vertical="center" wrapText="1"/>
      <protection/>
    </xf>
    <xf numFmtId="49" fontId="10" fillId="0" borderId="10" xfId="41" applyNumberFormat="1" applyFont="1" applyBorder="1" applyAlignment="1" applyProtection="1">
      <alignment horizontal="center" vertical="center" wrapText="1"/>
      <protection/>
    </xf>
    <xf numFmtId="0" fontId="11" fillId="0" borderId="10" xfId="41" applyFont="1" applyFill="1" applyBorder="1" applyAlignment="1" applyProtection="1">
      <alignment vertical="center" wrapText="1"/>
      <protection/>
    </xf>
    <xf numFmtId="49" fontId="11" fillId="0" borderId="10" xfId="41" applyNumberFormat="1" applyFont="1" applyFill="1" applyBorder="1" applyAlignment="1" applyProtection="1">
      <alignment horizontal="center" vertical="center" wrapText="1"/>
      <protection/>
    </xf>
    <xf numFmtId="0" fontId="10" fillId="0" borderId="0" xfId="41" applyFont="1" applyBorder="1" applyAlignment="1" applyProtection="1">
      <alignment horizontal="right" vertical="center" wrapText="1"/>
      <protection/>
    </xf>
    <xf numFmtId="49" fontId="10" fillId="0" borderId="0" xfId="41" applyNumberFormat="1" applyFont="1" applyBorder="1" applyAlignment="1" applyProtection="1">
      <alignment horizontal="right" vertical="center" wrapText="1"/>
      <protection/>
    </xf>
    <xf numFmtId="1" fontId="11" fillId="14" borderId="10" xfId="4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40" applyFont="1" applyAlignment="1">
      <alignment/>
      <protection/>
    </xf>
    <xf numFmtId="0" fontId="10" fillId="0" borderId="0" xfId="44" applyFont="1">
      <alignment/>
      <protection/>
    </xf>
    <xf numFmtId="0" fontId="11" fillId="0" borderId="0" xfId="44" applyFont="1" applyBorder="1">
      <alignment/>
      <protection/>
    </xf>
    <xf numFmtId="49" fontId="11" fillId="0" borderId="0" xfId="44" applyNumberFormat="1" applyFont="1">
      <alignment/>
      <protection/>
    </xf>
    <xf numFmtId="0" fontId="11" fillId="0" borderId="10" xfId="40" applyFont="1" applyBorder="1" applyAlignment="1" applyProtection="1">
      <alignment horizontal="right" vertical="center" wrapText="1"/>
      <protection/>
    </xf>
    <xf numFmtId="1" fontId="11" fillId="0" borderId="10" xfId="40" applyNumberFormat="1" applyFont="1" applyBorder="1" applyAlignment="1" applyProtection="1">
      <alignment horizontal="right" vertical="center" wrapText="1"/>
      <protection/>
    </xf>
    <xf numFmtId="0" fontId="11" fillId="0" borderId="10" xfId="40" applyFont="1" applyFill="1" applyBorder="1" applyAlignment="1" applyProtection="1">
      <alignment horizontal="right" vertical="center" wrapText="1"/>
      <protection/>
    </xf>
    <xf numFmtId="0" fontId="11" fillId="0" borderId="0" xfId="40" applyFont="1" applyBorder="1" applyProtection="1">
      <alignment/>
      <protection/>
    </xf>
    <xf numFmtId="0" fontId="11" fillId="0" borderId="0" xfId="44" applyFont="1" applyProtection="1">
      <alignment/>
      <protection/>
    </xf>
    <xf numFmtId="1" fontId="11" fillId="14" borderId="10" xfId="40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40" applyNumberFormat="1" applyFont="1" applyFill="1" applyBorder="1" applyAlignment="1" applyProtection="1">
      <alignment horizontal="right" vertical="center" wrapText="1"/>
      <protection locked="0"/>
    </xf>
    <xf numFmtId="1" fontId="11" fillId="14" borderId="10" xfId="40" applyNumberFormat="1" applyFont="1" applyFill="1" applyBorder="1" applyAlignment="1" applyProtection="1">
      <alignment horizontal="right"/>
      <protection locked="0"/>
    </xf>
    <xf numFmtId="1" fontId="11" fillId="18" borderId="10" xfId="40" applyNumberFormat="1" applyFont="1" applyFill="1" applyBorder="1" applyAlignment="1" applyProtection="1">
      <alignment horizontal="right"/>
      <protection locked="0"/>
    </xf>
    <xf numFmtId="1" fontId="11" fillId="0" borderId="10" xfId="40" applyNumberFormat="1" applyFont="1" applyBorder="1" applyAlignment="1" applyProtection="1">
      <alignment horizontal="right"/>
      <protection/>
    </xf>
    <xf numFmtId="1" fontId="11" fillId="0" borderId="0" xfId="40" applyNumberFormat="1" applyFont="1" applyBorder="1" applyAlignment="1" applyProtection="1">
      <alignment horizontal="left" vertical="center" wrapText="1"/>
      <protection/>
    </xf>
    <xf numFmtId="1" fontId="11" fillId="0" borderId="0" xfId="40" applyNumberFormat="1" applyFont="1" applyBorder="1" applyProtection="1">
      <alignment/>
      <protection/>
    </xf>
    <xf numFmtId="0" fontId="10" fillId="0" borderId="10" xfId="40" applyFont="1" applyBorder="1" applyAlignment="1" applyProtection="1">
      <alignment horizontal="center" vertical="center" wrapText="1"/>
      <protection/>
    </xf>
    <xf numFmtId="0" fontId="10" fillId="0" borderId="0" xfId="44" applyFont="1" applyAlignment="1" applyProtection="1">
      <alignment horizontal="center"/>
      <protection/>
    </xf>
    <xf numFmtId="0" fontId="10" fillId="0" borderId="10" xfId="40" applyFont="1" applyBorder="1" applyAlignment="1" applyProtection="1">
      <alignment horizontal="center"/>
      <protection/>
    </xf>
    <xf numFmtId="1" fontId="11" fillId="0" borderId="10" xfId="40" applyNumberFormat="1" applyFont="1" applyBorder="1" applyAlignment="1" applyProtection="1">
      <alignment horizontal="center" vertical="center" wrapText="1"/>
      <protection/>
    </xf>
    <xf numFmtId="1" fontId="11" fillId="0" borderId="10" xfId="40" applyNumberFormat="1" applyFont="1" applyFill="1" applyBorder="1" applyAlignment="1" applyProtection="1">
      <alignment horizontal="right" vertical="center" wrapText="1"/>
      <protection/>
    </xf>
    <xf numFmtId="1" fontId="11" fillId="0" borderId="10" xfId="40" applyNumberFormat="1" applyFont="1" applyFill="1" applyBorder="1" applyAlignment="1" applyProtection="1">
      <alignment horizontal="center" vertical="center" wrapText="1"/>
      <protection/>
    </xf>
    <xf numFmtId="0" fontId="11" fillId="0" borderId="10" xfId="40" applyFont="1" applyFill="1" applyBorder="1" applyAlignment="1" applyProtection="1">
      <alignment horizontal="center" vertical="center" wrapText="1"/>
      <protection/>
    </xf>
    <xf numFmtId="0" fontId="10" fillId="0" borderId="0" xfId="40" applyFont="1" applyBorder="1" applyProtection="1">
      <alignment/>
      <protection/>
    </xf>
    <xf numFmtId="0" fontId="10" fillId="0" borderId="0" xfId="44" applyFont="1" applyProtection="1">
      <alignment/>
      <protection/>
    </xf>
    <xf numFmtId="0" fontId="10" fillId="0" borderId="10" xfId="40" applyFont="1" applyBorder="1" applyProtection="1">
      <alignment/>
      <protection/>
    </xf>
    <xf numFmtId="1" fontId="11" fillId="0" borderId="10" xfId="40" applyNumberFormat="1" applyFont="1" applyFill="1" applyBorder="1" applyAlignment="1" applyProtection="1">
      <alignment horizontal="right"/>
      <protection/>
    </xf>
    <xf numFmtId="1" fontId="10" fillId="14" borderId="16" xfId="47" applyNumberFormat="1" applyFont="1" applyFill="1" applyBorder="1" applyAlignment="1" applyProtection="1">
      <alignment vertical="center"/>
      <protection locked="0"/>
    </xf>
    <xf numFmtId="0" fontId="10" fillId="0" borderId="10" xfId="47" applyFont="1" applyBorder="1" applyAlignment="1" applyProtection="1">
      <alignment vertical="center" wrapText="1"/>
      <protection/>
    </xf>
    <xf numFmtId="0" fontId="10" fillId="0" borderId="10" xfId="47" applyFont="1" applyBorder="1" applyAlignment="1" applyProtection="1">
      <alignment horizontal="left" vertical="center" wrapText="1"/>
      <protection/>
    </xf>
    <xf numFmtId="49" fontId="10" fillId="0" borderId="10" xfId="47" applyNumberFormat="1" applyFont="1" applyBorder="1" applyAlignment="1" applyProtection="1">
      <alignment horizontal="center" vertical="center" wrapText="1"/>
      <protection/>
    </xf>
    <xf numFmtId="0" fontId="11" fillId="0" borderId="0" xfId="46" applyFont="1" applyBorder="1" applyAlignment="1" applyProtection="1">
      <alignment wrapText="1"/>
      <protection/>
    </xf>
    <xf numFmtId="0" fontId="11" fillId="0" borderId="0" xfId="46" applyFont="1" applyAlignment="1" applyProtection="1">
      <alignment wrapText="1"/>
      <protection/>
    </xf>
    <xf numFmtId="1" fontId="11" fillId="14" borderId="10" xfId="46" applyNumberFormat="1" applyFont="1" applyFill="1" applyBorder="1" applyAlignment="1" applyProtection="1">
      <alignment wrapText="1"/>
      <protection locked="0"/>
    </xf>
    <xf numFmtId="1" fontId="11" fillId="0" borderId="0" xfId="46" applyNumberFormat="1" applyFont="1" applyAlignment="1" applyProtection="1">
      <alignment wrapText="1"/>
      <protection/>
    </xf>
    <xf numFmtId="0" fontId="11" fillId="0" borderId="0" xfId="48" applyFont="1" applyBorder="1" applyProtection="1">
      <alignment/>
      <protection/>
    </xf>
    <xf numFmtId="0" fontId="10" fillId="0" borderId="0" xfId="48" applyFont="1" applyBorder="1" applyAlignment="1">
      <alignment horizontal="centerContinuous" vertical="center" wrapText="1"/>
      <protection/>
    </xf>
    <xf numFmtId="0" fontId="10" fillId="0" borderId="0" xfId="48" applyFont="1" applyBorder="1" applyAlignment="1" applyProtection="1">
      <alignment horizontal="left" vertical="center" wrapText="1"/>
      <protection/>
    </xf>
    <xf numFmtId="0" fontId="11" fillId="0" borderId="0" xfId="40" applyFont="1" applyAlignment="1">
      <alignment horizontal="centerContinuous" vertical="center" wrapText="1"/>
      <protection/>
    </xf>
    <xf numFmtId="0" fontId="10" fillId="0" borderId="10" xfId="40" applyFont="1" applyBorder="1" applyAlignment="1" applyProtection="1">
      <alignment horizontal="centerContinuous" vertical="center" wrapText="1"/>
      <protection/>
    </xf>
    <xf numFmtId="1" fontId="11" fillId="0" borderId="0" xfId="43" applyNumberFormat="1" applyFont="1" applyBorder="1" applyAlignment="1">
      <alignment vertical="justify" wrapText="1"/>
      <protection/>
    </xf>
    <xf numFmtId="0" fontId="10" fillId="0" borderId="12" xfId="41" applyFont="1" applyBorder="1" applyAlignment="1" applyProtection="1">
      <alignment horizontal="centerContinuous" vertical="center" wrapText="1"/>
      <protection/>
    </xf>
    <xf numFmtId="0" fontId="10" fillId="0" borderId="14" xfId="41" applyFont="1" applyBorder="1" applyAlignment="1" applyProtection="1">
      <alignment horizontal="centerContinuous" vertical="center" wrapText="1"/>
      <protection/>
    </xf>
    <xf numFmtId="0" fontId="10" fillId="0" borderId="16" xfId="41" applyFont="1" applyBorder="1" applyAlignment="1" applyProtection="1">
      <alignment horizontal="centerContinuous" vertical="center" wrapText="1"/>
      <protection/>
    </xf>
    <xf numFmtId="0" fontId="10" fillId="0" borderId="10" xfId="41" applyFont="1" applyBorder="1" applyAlignment="1" applyProtection="1">
      <alignment horizontal="centerContinuous" vertical="center" wrapText="1"/>
      <protection/>
    </xf>
    <xf numFmtId="44" fontId="10" fillId="0" borderId="10" xfId="35" applyFont="1" applyBorder="1" applyAlignment="1" applyProtection="1">
      <alignment horizontal="centerContinuous" vertical="center" wrapText="1"/>
      <protection/>
    </xf>
    <xf numFmtId="49" fontId="4" fillId="0" borderId="0" xfId="42" applyNumberFormat="1" applyFont="1" applyAlignment="1">
      <alignment horizontal="centerContinuous" vertical="center" wrapText="1"/>
      <protection/>
    </xf>
    <xf numFmtId="0" fontId="9" fillId="0" borderId="0" xfId="45" applyFont="1" applyAlignment="1">
      <alignment horizontal="left" vertical="top" wrapText="1"/>
      <protection/>
    </xf>
    <xf numFmtId="0" fontId="9" fillId="0" borderId="0" xfId="45" applyFont="1" applyAlignment="1">
      <alignment vertical="top" wrapText="1"/>
      <protection/>
    </xf>
    <xf numFmtId="0" fontId="9" fillId="0" borderId="0" xfId="45" applyFont="1" applyAlignment="1">
      <alignment vertical="top"/>
      <protection/>
    </xf>
    <xf numFmtId="0" fontId="5" fillId="0" borderId="0" xfId="45" applyFont="1" applyAlignment="1">
      <alignment vertical="top"/>
      <protection/>
    </xf>
    <xf numFmtId="0" fontId="7" fillId="0" borderId="0" xfId="45" applyFont="1" applyBorder="1" applyAlignment="1" applyProtection="1">
      <alignment vertical="top" wrapText="1"/>
      <protection locked="0"/>
    </xf>
    <xf numFmtId="1" fontId="9" fillId="14" borderId="12" xfId="45" applyNumberFormat="1" applyFont="1" applyFill="1" applyBorder="1" applyAlignment="1" applyProtection="1">
      <alignment vertical="top" wrapText="1"/>
      <protection locked="0"/>
    </xf>
    <xf numFmtId="1" fontId="9" fillId="14" borderId="17" xfId="45" applyNumberFormat="1" applyFont="1" applyFill="1" applyBorder="1" applyAlignment="1" applyProtection="1">
      <alignment vertical="top" wrapText="1"/>
      <protection locked="0"/>
    </xf>
    <xf numFmtId="1" fontId="9" fillId="18" borderId="17" xfId="45" applyNumberFormat="1" applyFont="1" applyFill="1" applyBorder="1" applyAlignment="1" applyProtection="1">
      <alignment vertical="top" wrapText="1"/>
      <protection locked="0"/>
    </xf>
    <xf numFmtId="1" fontId="9" fillId="0" borderId="17" xfId="45" applyNumberFormat="1" applyFont="1" applyBorder="1" applyAlignment="1" applyProtection="1">
      <alignment vertical="top" wrapText="1"/>
      <protection/>
    </xf>
    <xf numFmtId="1" fontId="9" fillId="0" borderId="12" xfId="45" applyNumberFormat="1" applyFont="1" applyBorder="1" applyAlignment="1" applyProtection="1">
      <alignment vertical="top" wrapText="1"/>
      <protection/>
    </xf>
    <xf numFmtId="1" fontId="9" fillId="0" borderId="17" xfId="45" applyNumberFormat="1" applyFont="1" applyFill="1" applyBorder="1" applyAlignment="1" applyProtection="1">
      <alignment vertical="top" wrapText="1"/>
      <protection/>
    </xf>
    <xf numFmtId="1" fontId="5" fillId="0" borderId="0" xfId="45" applyNumberFormat="1" applyFont="1" applyAlignment="1">
      <alignment vertical="top"/>
      <protection/>
    </xf>
    <xf numFmtId="1" fontId="9" fillId="7" borderId="17" xfId="45" applyNumberFormat="1" applyFont="1" applyFill="1" applyBorder="1" applyAlignment="1" applyProtection="1">
      <alignment vertical="top" wrapText="1"/>
      <protection locked="0"/>
    </xf>
    <xf numFmtId="1" fontId="9" fillId="0" borderId="18" xfId="45" applyNumberFormat="1" applyFont="1" applyBorder="1" applyAlignment="1" applyProtection="1">
      <alignment vertical="top" wrapText="1"/>
      <protection/>
    </xf>
    <xf numFmtId="1" fontId="9" fillId="18" borderId="19" xfId="45" applyNumberFormat="1" applyFont="1" applyFill="1" applyBorder="1" applyAlignment="1" applyProtection="1">
      <alignment vertical="top" wrapText="1"/>
      <protection locked="0"/>
    </xf>
    <xf numFmtId="1" fontId="9" fillId="0" borderId="20" xfId="45" applyNumberFormat="1" applyFont="1" applyBorder="1" applyAlignment="1" applyProtection="1">
      <alignment vertical="top" wrapText="1"/>
      <protection/>
    </xf>
    <xf numFmtId="1" fontId="7" fillId="0" borderId="17" xfId="45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45" applyNumberFormat="1" applyFont="1" applyBorder="1" applyAlignment="1" applyProtection="1">
      <alignment vertical="top" wrapText="1"/>
      <protection/>
    </xf>
    <xf numFmtId="1" fontId="9" fillId="0" borderId="22" xfId="45" applyNumberFormat="1" applyFont="1" applyBorder="1" applyAlignment="1" applyProtection="1">
      <alignment vertical="top" wrapText="1"/>
      <protection/>
    </xf>
    <xf numFmtId="0" fontId="7" fillId="0" borderId="0" xfId="45" applyFont="1" applyBorder="1" applyAlignment="1">
      <alignment vertical="top" wrapText="1"/>
      <protection/>
    </xf>
    <xf numFmtId="49" fontId="7" fillId="0" borderId="0" xfId="45" applyNumberFormat="1" applyFont="1" applyBorder="1" applyAlignment="1">
      <alignment vertical="top" wrapText="1"/>
      <protection/>
    </xf>
    <xf numFmtId="1" fontId="9" fillId="0" borderId="0" xfId="45" applyNumberFormat="1" applyFont="1" applyBorder="1" applyAlignment="1">
      <alignment vertical="top" wrapText="1"/>
      <protection/>
    </xf>
    <xf numFmtId="0" fontId="5" fillId="0" borderId="0" xfId="45" applyFont="1" applyAlignment="1" applyProtection="1">
      <alignment vertical="top" wrapText="1"/>
      <protection locked="0"/>
    </xf>
    <xf numFmtId="0" fontId="9" fillId="0" borderId="0" xfId="45" applyFont="1" applyAlignment="1" applyProtection="1">
      <alignment horizontal="left" vertical="top" wrapText="1"/>
      <protection locked="0"/>
    </xf>
    <xf numFmtId="0" fontId="9" fillId="0" borderId="0" xfId="45" applyFont="1" applyAlignment="1" applyProtection="1">
      <alignment vertical="top" wrapText="1"/>
      <protection locked="0"/>
    </xf>
    <xf numFmtId="0" fontId="9" fillId="0" borderId="0" xfId="45" applyFont="1" applyAlignment="1" applyProtection="1">
      <alignment vertical="top"/>
      <protection locked="0"/>
    </xf>
    <xf numFmtId="0" fontId="5" fillId="0" borderId="0" xfId="45" applyFont="1" applyBorder="1" applyAlignment="1" applyProtection="1">
      <alignment vertical="top" wrapText="1"/>
      <protection locked="0"/>
    </xf>
    <xf numFmtId="0" fontId="5" fillId="0" borderId="0" xfId="45" applyFont="1" applyAlignment="1" applyProtection="1">
      <alignment horizontal="left" vertical="top" wrapText="1"/>
      <protection locked="0"/>
    </xf>
    <xf numFmtId="0" fontId="5" fillId="0" borderId="0" xfId="45" applyFont="1" applyAlignment="1" applyProtection="1">
      <alignment vertical="top"/>
      <protection locked="0"/>
    </xf>
    <xf numFmtId="1" fontId="5" fillId="0" borderId="0" xfId="45" applyNumberFormat="1" applyFont="1" applyAlignment="1" applyProtection="1">
      <alignment vertical="top" wrapText="1"/>
      <protection locked="0"/>
    </xf>
    <xf numFmtId="0" fontId="10" fillId="0" borderId="13" xfId="48" applyFont="1" applyBorder="1" applyAlignment="1">
      <alignment horizontal="centerContinuous" vertical="center" wrapText="1"/>
      <protection/>
    </xf>
    <xf numFmtId="0" fontId="10" fillId="0" borderId="15" xfId="48" applyFont="1" applyBorder="1" applyAlignment="1">
      <alignment horizontal="centerContinuous" vertical="center" wrapText="1"/>
      <protection/>
    </xf>
    <xf numFmtId="0" fontId="10" fillId="0" borderId="11" xfId="48" applyFont="1" applyBorder="1" applyAlignment="1">
      <alignment horizontal="centerContinuous" vertical="center" wrapText="1"/>
      <protection/>
    </xf>
    <xf numFmtId="0" fontId="10" fillId="15" borderId="13" xfId="48" applyFont="1" applyFill="1" applyBorder="1" applyAlignment="1">
      <alignment horizontal="centerContinuous" vertical="center" wrapText="1"/>
      <protection/>
    </xf>
    <xf numFmtId="0" fontId="10" fillId="15" borderId="11" xfId="48" applyFont="1" applyFill="1" applyBorder="1" applyAlignment="1">
      <alignment horizontal="centerContinuous" vertical="center" wrapText="1"/>
      <protection/>
    </xf>
    <xf numFmtId="1" fontId="11" fillId="15" borderId="12" xfId="48" applyNumberFormat="1" applyFont="1" applyFill="1" applyBorder="1" applyAlignment="1" applyProtection="1">
      <alignment vertical="center"/>
      <protection locked="0"/>
    </xf>
    <xf numFmtId="1" fontId="11" fillId="15" borderId="14" xfId="48" applyNumberFormat="1" applyFont="1" applyFill="1" applyBorder="1" applyAlignment="1" applyProtection="1">
      <alignment vertical="center"/>
      <protection locked="0"/>
    </xf>
    <xf numFmtId="1" fontId="11" fillId="15" borderId="16" xfId="48" applyNumberFormat="1" applyFont="1" applyFill="1" applyBorder="1" applyAlignment="1" applyProtection="1">
      <alignment vertical="center"/>
      <protection locked="0"/>
    </xf>
    <xf numFmtId="1" fontId="11" fillId="14" borderId="10" xfId="48" applyNumberFormat="1" applyFont="1" applyFill="1" applyBorder="1" applyAlignment="1" applyProtection="1">
      <alignment vertical="center"/>
      <protection locked="0"/>
    </xf>
    <xf numFmtId="0" fontId="10" fillId="0" borderId="13" xfId="48" applyFont="1" applyBorder="1" applyAlignment="1">
      <alignment horizontal="left" vertical="center" wrapText="1"/>
      <protection/>
    </xf>
    <xf numFmtId="1" fontId="12" fillId="14" borderId="10" xfId="43" applyNumberFormat="1" applyFont="1" applyFill="1" applyBorder="1" applyAlignment="1" applyProtection="1">
      <alignment vertical="center" wrapText="1"/>
      <protection locked="0"/>
    </xf>
    <xf numFmtId="1" fontId="11" fillId="0" borderId="10" xfId="43" applyNumberFormat="1" applyFont="1" applyBorder="1" applyAlignment="1" applyProtection="1">
      <alignment vertical="center" wrapText="1"/>
      <protection/>
    </xf>
    <xf numFmtId="1" fontId="11" fillId="14" borderId="10" xfId="43" applyNumberFormat="1" applyFont="1" applyFill="1" applyBorder="1" applyAlignment="1" applyProtection="1">
      <alignment vertical="center" wrapText="1"/>
      <protection locked="0"/>
    </xf>
    <xf numFmtId="0" fontId="12" fillId="0" borderId="13" xfId="43" applyFont="1" applyBorder="1" applyAlignment="1" applyProtection="1">
      <alignment vertical="center" wrapText="1"/>
      <protection/>
    </xf>
    <xf numFmtId="1" fontId="11" fillId="15" borderId="14" xfId="43" applyNumberFormat="1" applyFont="1" applyFill="1" applyBorder="1" applyAlignment="1" applyProtection="1">
      <alignment vertical="center" wrapText="1"/>
      <protection/>
    </xf>
    <xf numFmtId="0" fontId="11" fillId="0" borderId="11" xfId="43" applyFont="1" applyBorder="1" applyAlignment="1" applyProtection="1">
      <alignment vertical="center" wrapText="1"/>
      <protection/>
    </xf>
    <xf numFmtId="0" fontId="11" fillId="0" borderId="10" xfId="43" applyFont="1" applyBorder="1" applyAlignment="1" applyProtection="1">
      <alignment vertical="center" wrapText="1"/>
      <protection/>
    </xf>
    <xf numFmtId="0" fontId="12" fillId="0" borderId="10" xfId="43" applyFont="1" applyBorder="1" applyAlignment="1" applyProtection="1">
      <alignment vertical="center" wrapText="1"/>
      <protection/>
    </xf>
    <xf numFmtId="1" fontId="11" fillId="18" borderId="10" xfId="41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41" applyNumberFormat="1" applyFont="1" applyAlignment="1" applyProtection="1">
      <alignment horizontal="centerContinuous" vertical="center" wrapText="1"/>
      <protection/>
    </xf>
    <xf numFmtId="1" fontId="11" fillId="0" borderId="12" xfId="48" applyNumberFormat="1" applyFont="1" applyFill="1" applyBorder="1" applyAlignment="1" applyProtection="1">
      <alignment vertical="center"/>
      <protection locked="0"/>
    </xf>
    <xf numFmtId="3" fontId="11" fillId="0" borderId="0" xfId="48" applyNumberFormat="1" applyFont="1" applyBorder="1" applyProtection="1">
      <alignment/>
      <protection/>
    </xf>
    <xf numFmtId="0" fontId="10" fillId="0" borderId="12" xfId="48" applyFont="1" applyBorder="1" applyAlignment="1">
      <alignment horizontal="centerContinuous" vertical="center" wrapText="1"/>
      <protection/>
    </xf>
    <xf numFmtId="0" fontId="10" fillId="0" borderId="16" xfId="48" applyFont="1" applyBorder="1" applyAlignment="1">
      <alignment horizontal="centerContinuous" vertical="center" wrapText="1"/>
      <protection/>
    </xf>
    <xf numFmtId="0" fontId="10" fillId="0" borderId="18" xfId="48" applyFont="1" applyBorder="1" applyAlignment="1">
      <alignment horizontal="left" vertical="center" wrapText="1"/>
      <protection/>
    </xf>
    <xf numFmtId="0" fontId="10" fillId="0" borderId="11" xfId="48" applyFont="1" applyBorder="1" applyAlignment="1">
      <alignment horizontal="center" vertical="center" wrapText="1"/>
      <protection/>
    </xf>
    <xf numFmtId="0" fontId="10" fillId="0" borderId="11" xfId="48" applyFont="1" applyFill="1" applyBorder="1" applyAlignment="1">
      <alignment horizontal="center" vertical="center" wrapText="1"/>
      <protection/>
    </xf>
    <xf numFmtId="0" fontId="10" fillId="0" borderId="23" xfId="48" applyFont="1" applyBorder="1" applyAlignment="1">
      <alignment horizontal="centerContinuous" vertical="center" wrapText="1"/>
      <protection/>
    </xf>
    <xf numFmtId="0" fontId="10" fillId="15" borderId="15" xfId="48" applyFont="1" applyFill="1" applyBorder="1" applyAlignment="1">
      <alignment horizontal="center" vertical="center" wrapText="1"/>
      <protection/>
    </xf>
    <xf numFmtId="0" fontId="10" fillId="0" borderId="18" xfId="48" applyFont="1" applyBorder="1" applyAlignment="1">
      <alignment horizontal="centerContinuous" vertical="center" wrapText="1"/>
      <protection/>
    </xf>
    <xf numFmtId="0" fontId="10" fillId="0" borderId="19" xfId="48" applyFont="1" applyBorder="1" applyAlignment="1">
      <alignment horizontal="center" vertical="center" wrapText="1"/>
      <protection/>
    </xf>
    <xf numFmtId="0" fontId="10" fillId="0" borderId="24" xfId="48" applyFont="1" applyBorder="1" applyAlignment="1">
      <alignment horizontal="centerContinuous" vertical="center" wrapText="1"/>
      <protection/>
    </xf>
    <xf numFmtId="0" fontId="10" fillId="0" borderId="25" xfId="48" applyFont="1" applyBorder="1" applyAlignment="1">
      <alignment horizontal="centerContinuous" vertical="center" wrapText="1"/>
      <protection/>
    </xf>
    <xf numFmtId="49" fontId="10" fillId="0" borderId="18" xfId="48" applyNumberFormat="1" applyFont="1" applyBorder="1" applyAlignment="1">
      <alignment horizontal="centerContinuous" vertical="center" wrapText="1"/>
      <protection/>
    </xf>
    <xf numFmtId="49" fontId="10" fillId="0" borderId="19" xfId="48" applyNumberFormat="1" applyFont="1" applyBorder="1" applyAlignment="1">
      <alignment horizontal="centerContinuous" vertical="center" wrapText="1"/>
      <protection/>
    </xf>
    <xf numFmtId="0" fontId="7" fillId="0" borderId="0" xfId="45" applyFont="1" applyBorder="1" applyAlignment="1" applyProtection="1">
      <alignment horizontal="left" vertical="top" wrapText="1"/>
      <protection locked="0"/>
    </xf>
    <xf numFmtId="0" fontId="7" fillId="0" borderId="0" xfId="45" applyFont="1" applyBorder="1" applyAlignment="1" applyProtection="1">
      <alignment horizontal="centerContinuous" vertical="top" wrapText="1"/>
      <protection locked="0"/>
    </xf>
    <xf numFmtId="0" fontId="7" fillId="0" borderId="0" xfId="45" applyFont="1" applyAlignment="1" applyProtection="1">
      <alignment horizontal="left" vertical="top" wrapText="1"/>
      <protection locked="0"/>
    </xf>
    <xf numFmtId="0" fontId="9" fillId="0" borderId="0" xfId="45" applyFont="1" applyBorder="1" applyAlignment="1" applyProtection="1">
      <alignment horizontal="centerContinuous" vertical="top" wrapText="1"/>
      <protection locked="0"/>
    </xf>
    <xf numFmtId="0" fontId="7" fillId="0" borderId="0" xfId="45" applyFont="1" applyAlignment="1" applyProtection="1">
      <alignment horizontal="center" vertical="top" wrapText="1"/>
      <protection locked="0"/>
    </xf>
    <xf numFmtId="0" fontId="9" fillId="0" borderId="0" xfId="45" applyFont="1" applyAlignment="1" applyProtection="1">
      <alignment horizontal="left" vertical="top"/>
      <protection locked="0"/>
    </xf>
    <xf numFmtId="0" fontId="7" fillId="0" borderId="0" xfId="45" applyFont="1" applyBorder="1" applyAlignment="1" applyProtection="1">
      <alignment horizontal="center" vertical="top"/>
      <protection locked="0"/>
    </xf>
    <xf numFmtId="0" fontId="7" fillId="0" borderId="0" xfId="46" applyFont="1" applyAlignment="1" applyProtection="1">
      <alignment wrapText="1"/>
      <protection locked="0"/>
    </xf>
    <xf numFmtId="0" fontId="7" fillId="0" borderId="26" xfId="45" applyFont="1" applyBorder="1" applyAlignment="1" applyProtection="1">
      <alignment horizontal="center" vertical="center"/>
      <protection/>
    </xf>
    <xf numFmtId="0" fontId="7" fillId="0" borderId="27" xfId="45" applyFont="1" applyBorder="1" applyAlignment="1" applyProtection="1">
      <alignment horizontal="center" vertical="top" wrapText="1"/>
      <protection/>
    </xf>
    <xf numFmtId="14" fontId="7" fillId="0" borderId="27" xfId="45" applyNumberFormat="1" applyFont="1" applyBorder="1" applyAlignment="1" applyProtection="1">
      <alignment horizontal="center" vertical="top" wrapText="1"/>
      <protection/>
    </xf>
    <xf numFmtId="49" fontId="7" fillId="0" borderId="27" xfId="45" applyNumberFormat="1" applyFont="1" applyBorder="1" applyAlignment="1" applyProtection="1">
      <alignment horizontal="center" vertical="center" wrapText="1"/>
      <protection/>
    </xf>
    <xf numFmtId="14" fontId="7" fillId="0" borderId="28" xfId="45" applyNumberFormat="1" applyFont="1" applyBorder="1" applyAlignment="1" applyProtection="1">
      <alignment horizontal="center" vertical="top" wrapText="1"/>
      <protection/>
    </xf>
    <xf numFmtId="0" fontId="7" fillId="0" borderId="29" xfId="45" applyFont="1" applyBorder="1" applyAlignment="1" applyProtection="1">
      <alignment horizontal="center" vertical="center" wrapText="1"/>
      <protection/>
    </xf>
    <xf numFmtId="0" fontId="7" fillId="0" borderId="10" xfId="45" applyFont="1" applyBorder="1" applyAlignment="1" applyProtection="1">
      <alignment horizontal="center" vertical="top" wrapText="1"/>
      <protection/>
    </xf>
    <xf numFmtId="49" fontId="7" fillId="0" borderId="10" xfId="45" applyNumberFormat="1" applyFont="1" applyBorder="1" applyAlignment="1" applyProtection="1">
      <alignment horizontal="center" vertical="center" wrapText="1"/>
      <protection/>
    </xf>
    <xf numFmtId="0" fontId="7" fillId="0" borderId="17" xfId="45" applyFont="1" applyBorder="1" applyAlignment="1" applyProtection="1">
      <alignment horizontal="center" vertical="top" wrapText="1"/>
      <protection/>
    </xf>
    <xf numFmtId="49" fontId="7" fillId="0" borderId="10" xfId="45" applyNumberFormat="1" applyFont="1" applyBorder="1" applyAlignment="1" applyProtection="1">
      <alignment horizontal="right" vertical="top" wrapText="1"/>
      <protection/>
    </xf>
    <xf numFmtId="0" fontId="9" fillId="0" borderId="10" xfId="45" applyFont="1" applyBorder="1" applyAlignment="1" applyProtection="1">
      <alignment vertical="top" wrapText="1"/>
      <protection/>
    </xf>
    <xf numFmtId="0" fontId="9" fillId="0" borderId="12" xfId="45" applyFont="1" applyBorder="1" applyAlignment="1" applyProtection="1">
      <alignment vertical="top" wrapText="1"/>
      <protection/>
    </xf>
    <xf numFmtId="49" fontId="7" fillId="15" borderId="18" xfId="45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45" applyFont="1" applyFill="1" applyBorder="1" applyAlignment="1" applyProtection="1">
      <alignment vertical="top" wrapText="1"/>
      <protection/>
    </xf>
    <xf numFmtId="0" fontId="9" fillId="0" borderId="10" xfId="45" applyFont="1" applyBorder="1" applyAlignment="1" applyProtection="1">
      <alignment horizontal="right" vertical="top" wrapText="1"/>
      <protection/>
    </xf>
    <xf numFmtId="0" fontId="18" fillId="19" borderId="10" xfId="45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45" applyNumberFormat="1" applyFont="1" applyBorder="1" applyAlignment="1" applyProtection="1">
      <alignment horizontal="right" vertical="top" wrapText="1"/>
      <protection/>
    </xf>
    <xf numFmtId="1" fontId="5" fillId="0" borderId="10" xfId="45" applyNumberFormat="1" applyFont="1" applyBorder="1" applyAlignment="1" applyProtection="1">
      <alignment horizontal="right" vertical="top" wrapText="1"/>
      <protection/>
    </xf>
    <xf numFmtId="0" fontId="18" fillId="19" borderId="10" xfId="45" applyFont="1" applyFill="1" applyBorder="1" applyAlignment="1" applyProtection="1">
      <alignment vertical="top"/>
      <protection/>
    </xf>
    <xf numFmtId="49" fontId="5" fillId="0" borderId="10" xfId="45" applyNumberFormat="1" applyFont="1" applyFill="1" applyBorder="1" applyAlignment="1" applyProtection="1">
      <alignment horizontal="right" vertical="top" wrapText="1"/>
      <protection/>
    </xf>
    <xf numFmtId="1" fontId="6" fillId="0" borderId="10" xfId="45" applyNumberFormat="1" applyFont="1" applyBorder="1" applyAlignment="1" applyProtection="1">
      <alignment horizontal="right" vertical="top" wrapText="1"/>
      <protection/>
    </xf>
    <xf numFmtId="1" fontId="8" fillId="0" borderId="12" xfId="45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45" applyNumberFormat="1" applyFont="1" applyBorder="1" applyAlignment="1" applyProtection="1">
      <alignment horizontal="right" vertical="top" wrapText="1"/>
      <protection/>
    </xf>
    <xf numFmtId="49" fontId="6" fillId="0" borderId="10" xfId="45" applyNumberFormat="1" applyFont="1" applyFill="1" applyBorder="1" applyAlignment="1" applyProtection="1">
      <alignment horizontal="right" vertical="top" wrapText="1"/>
      <protection/>
    </xf>
    <xf numFmtId="1" fontId="18" fillId="19" borderId="10" xfId="45" applyNumberFormat="1" applyFont="1" applyFill="1" applyBorder="1" applyAlignment="1" applyProtection="1">
      <alignment vertical="top" wrapText="1"/>
      <protection/>
    </xf>
    <xf numFmtId="1" fontId="9" fillId="0" borderId="10" xfId="45" applyNumberFormat="1" applyFont="1" applyBorder="1" applyAlignment="1" applyProtection="1">
      <alignment vertical="top" wrapText="1"/>
      <protection/>
    </xf>
    <xf numFmtId="1" fontId="18" fillId="19" borderId="10" xfId="45" applyNumberFormat="1" applyFont="1" applyFill="1" applyBorder="1" applyAlignment="1" applyProtection="1">
      <alignment vertical="top"/>
      <protection/>
    </xf>
    <xf numFmtId="1" fontId="4" fillId="0" borderId="18" xfId="45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45" applyNumberFormat="1" applyFont="1" applyBorder="1" applyAlignment="1" applyProtection="1">
      <alignment horizontal="right" vertical="top" wrapText="1"/>
      <protection/>
    </xf>
    <xf numFmtId="1" fontId="7" fillId="0" borderId="18" xfId="45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45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45" applyNumberFormat="1" applyFont="1" applyFill="1" applyBorder="1" applyAlignment="1" applyProtection="1">
      <alignment vertical="top"/>
      <protection/>
    </xf>
    <xf numFmtId="0" fontId="18" fillId="19" borderId="29" xfId="45" applyNumberFormat="1" applyFont="1" applyFill="1" applyBorder="1" applyAlignment="1" applyProtection="1">
      <alignment vertical="top" wrapText="1"/>
      <protection/>
    </xf>
    <xf numFmtId="49" fontId="4" fillId="0" borderId="10" xfId="45" applyNumberFormat="1" applyFont="1" applyFill="1" applyBorder="1" applyAlignment="1" applyProtection="1">
      <alignment horizontal="right" vertical="top" wrapText="1"/>
      <protection/>
    </xf>
    <xf numFmtId="1" fontId="7" fillId="0" borderId="10" xfId="45" applyNumberFormat="1" applyFont="1" applyBorder="1" applyAlignment="1" applyProtection="1">
      <alignment horizontal="right" vertical="top" wrapText="1"/>
      <protection/>
    </xf>
    <xf numFmtId="1" fontId="9" fillId="0" borderId="10" xfId="45" applyNumberFormat="1" applyFont="1" applyBorder="1" applyAlignment="1" applyProtection="1">
      <alignment horizontal="right" vertical="top" wrapText="1"/>
      <protection/>
    </xf>
    <xf numFmtId="1" fontId="6" fillId="0" borderId="13" xfId="45" applyNumberFormat="1" applyFont="1" applyBorder="1" applyAlignment="1" applyProtection="1">
      <alignment horizontal="right" vertical="top" wrapText="1"/>
      <protection/>
    </xf>
    <xf numFmtId="1" fontId="5" fillId="0" borderId="18" xfId="45" applyNumberFormat="1" applyFont="1" applyBorder="1" applyAlignment="1" applyProtection="1">
      <alignment horizontal="right" vertical="top" wrapText="1"/>
      <protection/>
    </xf>
    <xf numFmtId="1" fontId="9" fillId="0" borderId="30" xfId="45" applyNumberFormat="1" applyFont="1" applyBorder="1" applyAlignment="1" applyProtection="1">
      <alignment vertical="top" wrapText="1"/>
      <protection/>
    </xf>
    <xf numFmtId="1" fontId="9" fillId="0" borderId="31" xfId="45" applyNumberFormat="1" applyFont="1" applyBorder="1" applyAlignment="1" applyProtection="1">
      <alignment vertical="top" wrapText="1"/>
      <protection/>
    </xf>
    <xf numFmtId="1" fontId="5" fillId="0" borderId="23" xfId="45" applyNumberFormat="1" applyFont="1" applyBorder="1" applyAlignment="1" applyProtection="1">
      <alignment horizontal="right" vertical="top" wrapText="1"/>
      <protection/>
    </xf>
    <xf numFmtId="1" fontId="9" fillId="0" borderId="32" xfId="45" applyNumberFormat="1" applyFont="1" applyBorder="1" applyAlignment="1" applyProtection="1">
      <alignment vertical="top" wrapText="1"/>
      <protection/>
    </xf>
    <xf numFmtId="1" fontId="9" fillId="0" borderId="33" xfId="45" applyNumberFormat="1" applyFont="1" applyBorder="1" applyAlignment="1" applyProtection="1">
      <alignment vertical="top" wrapText="1"/>
      <protection/>
    </xf>
    <xf numFmtId="1" fontId="6" fillId="0" borderId="11" xfId="45" applyNumberFormat="1" applyFont="1" applyBorder="1" applyAlignment="1" applyProtection="1">
      <alignment horizontal="right" vertical="top" wrapText="1"/>
      <protection/>
    </xf>
    <xf numFmtId="1" fontId="6" fillId="15" borderId="10" xfId="45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45" applyNumberFormat="1" applyFont="1" applyBorder="1" applyAlignment="1" applyProtection="1">
      <alignment horizontal="right" vertical="top" wrapText="1"/>
      <protection/>
    </xf>
    <xf numFmtId="49" fontId="4" fillId="0" borderId="36" xfId="45" applyNumberFormat="1" applyFont="1" applyBorder="1" applyAlignment="1" applyProtection="1">
      <alignment horizontal="right" vertical="top" wrapText="1"/>
      <protection/>
    </xf>
    <xf numFmtId="1" fontId="4" fillId="0" borderId="36" xfId="45" applyNumberFormat="1" applyFont="1" applyBorder="1" applyAlignment="1" applyProtection="1">
      <alignment horizontal="right" vertical="top" wrapText="1"/>
      <protection/>
    </xf>
    <xf numFmtId="0" fontId="5" fillId="0" borderId="0" xfId="45" applyFont="1" applyAlignment="1" applyProtection="1">
      <alignment vertical="top"/>
      <protection/>
    </xf>
    <xf numFmtId="1" fontId="5" fillId="0" borderId="0" xfId="45" applyNumberFormat="1" applyFont="1" applyAlignment="1" applyProtection="1">
      <alignment vertical="top"/>
      <protection/>
    </xf>
    <xf numFmtId="0" fontId="10" fillId="0" borderId="10" xfId="47" applyFont="1" applyBorder="1" applyAlignment="1" applyProtection="1">
      <alignment horizontal="center" vertical="center" wrapText="1"/>
      <protection/>
    </xf>
    <xf numFmtId="0" fontId="10" fillId="0" borderId="16" xfId="47" applyFont="1" applyBorder="1" applyAlignment="1" applyProtection="1">
      <alignment horizontal="center" vertical="center" wrapText="1"/>
      <protection/>
    </xf>
    <xf numFmtId="0" fontId="10" fillId="0" borderId="12" xfId="47" applyFont="1" applyBorder="1" applyAlignment="1" applyProtection="1">
      <alignment horizontal="center" vertical="center" wrapText="1"/>
      <protection/>
    </xf>
    <xf numFmtId="0" fontId="10" fillId="0" borderId="11" xfId="47" applyFont="1" applyBorder="1" applyAlignment="1" applyProtection="1">
      <alignment horizontal="center" vertical="center" wrapText="1"/>
      <protection/>
    </xf>
    <xf numFmtId="0" fontId="12" fillId="0" borderId="10" xfId="47" applyFont="1" applyBorder="1" applyAlignment="1" applyProtection="1">
      <alignment vertical="center" wrapText="1"/>
      <protection/>
    </xf>
    <xf numFmtId="0" fontId="11" fillId="0" borderId="10" xfId="47" applyFont="1" applyFill="1" applyBorder="1" applyProtection="1">
      <alignment/>
      <protection/>
    </xf>
    <xf numFmtId="0" fontId="11" fillId="0" borderId="10" xfId="47" applyFont="1" applyBorder="1" applyAlignment="1" applyProtection="1">
      <alignment vertical="center" wrapText="1"/>
      <protection/>
    </xf>
    <xf numFmtId="3" fontId="11" fillId="0" borderId="10" xfId="47" applyNumberFormat="1" applyFont="1" applyBorder="1" applyAlignment="1" applyProtection="1">
      <alignment horizontal="center" vertical="center"/>
      <protection/>
    </xf>
    <xf numFmtId="0" fontId="11" fillId="0" borderId="10" xfId="47" applyFont="1" applyFill="1" applyBorder="1" applyAlignment="1" applyProtection="1">
      <alignment vertical="center" wrapText="1"/>
      <protection/>
    </xf>
    <xf numFmtId="0" fontId="12" fillId="0" borderId="10" xfId="47" applyFont="1" applyBorder="1" applyAlignment="1" applyProtection="1">
      <alignment horizontal="right" vertical="center" wrapText="1"/>
      <protection/>
    </xf>
    <xf numFmtId="0" fontId="11" fillId="0" borderId="10" xfId="47" applyFont="1" applyBorder="1" applyAlignment="1" applyProtection="1">
      <alignment horizontal="left" vertical="center" wrapText="1"/>
      <protection/>
    </xf>
    <xf numFmtId="3" fontId="12" fillId="0" borderId="10" xfId="47" applyNumberFormat="1" applyFont="1" applyBorder="1" applyAlignment="1" applyProtection="1">
      <alignment horizontal="center" vertical="center"/>
      <protection/>
    </xf>
    <xf numFmtId="0" fontId="11" fillId="0" borderId="10" xfId="47" applyFont="1" applyBorder="1" applyAlignment="1" applyProtection="1">
      <alignment wrapText="1"/>
      <protection/>
    </xf>
    <xf numFmtId="0" fontId="11" fillId="0" borderId="16" xfId="47" applyFont="1" applyBorder="1" applyAlignment="1" applyProtection="1">
      <alignment horizontal="center" vertical="center" wrapText="1"/>
      <protection/>
    </xf>
    <xf numFmtId="0" fontId="12" fillId="0" borderId="16" xfId="47" applyFont="1" applyBorder="1" applyAlignment="1" applyProtection="1">
      <alignment horizontal="center" vertical="center" wrapText="1"/>
      <protection/>
    </xf>
    <xf numFmtId="0" fontId="12" fillId="0" borderId="16" xfId="47" applyFont="1" applyBorder="1" applyAlignment="1" applyProtection="1">
      <alignment horizontal="center" wrapText="1"/>
      <protection/>
    </xf>
    <xf numFmtId="0" fontId="13" fillId="0" borderId="10" xfId="47" applyFont="1" applyBorder="1" applyAlignment="1" applyProtection="1">
      <alignment vertical="center" wrapText="1"/>
      <protection/>
    </xf>
    <xf numFmtId="0" fontId="11" fillId="0" borderId="29" xfId="47" applyFont="1" applyBorder="1" applyAlignment="1" applyProtection="1">
      <alignment vertical="center" wrapText="1"/>
      <protection/>
    </xf>
    <xf numFmtId="49" fontId="11" fillId="0" borderId="16" xfId="47" applyNumberFormat="1" applyFont="1" applyBorder="1" applyAlignment="1" applyProtection="1">
      <alignment horizontal="center" vertical="center" wrapText="1"/>
      <protection/>
    </xf>
    <xf numFmtId="0" fontId="11" fillId="0" borderId="14" xfId="47" applyFont="1" applyBorder="1" applyAlignment="1" applyProtection="1">
      <alignment vertical="center" wrapText="1"/>
      <protection/>
    </xf>
    <xf numFmtId="0" fontId="10" fillId="0" borderId="12" xfId="47" applyFont="1" applyBorder="1" applyAlignment="1" applyProtection="1">
      <alignment vertical="center" wrapText="1"/>
      <protection/>
    </xf>
    <xf numFmtId="0" fontId="14" fillId="0" borderId="10" xfId="47" applyFont="1" applyBorder="1" applyAlignment="1" applyProtection="1">
      <alignment vertical="center" wrapText="1"/>
      <protection/>
    </xf>
    <xf numFmtId="0" fontId="11" fillId="0" borderId="0" xfId="47" applyFont="1" applyBorder="1" applyAlignment="1" applyProtection="1">
      <alignment wrapText="1"/>
      <protection/>
    </xf>
    <xf numFmtId="1" fontId="11" fillId="0" borderId="10" xfId="47" applyNumberFormat="1" applyFont="1" applyBorder="1" applyAlignment="1" applyProtection="1">
      <alignment vertical="center"/>
      <protection/>
    </xf>
    <xf numFmtId="1" fontId="9" fillId="2" borderId="17" xfId="45" applyNumberFormat="1" applyFont="1" applyFill="1" applyBorder="1" applyAlignment="1" applyProtection="1">
      <alignment vertical="top" wrapText="1"/>
      <protection locked="0"/>
    </xf>
    <xf numFmtId="1" fontId="9" fillId="2" borderId="12" xfId="45" applyNumberFormat="1" applyFont="1" applyFill="1" applyBorder="1" applyAlignment="1" applyProtection="1">
      <alignment vertical="top" wrapText="1"/>
      <protection locked="0"/>
    </xf>
    <xf numFmtId="0" fontId="11" fillId="0" borderId="0" xfId="46" applyFont="1" applyAlignment="1" applyProtection="1">
      <alignment wrapText="1"/>
      <protection locked="0"/>
    </xf>
    <xf numFmtId="0" fontId="11" fillId="0" borderId="0" xfId="46" applyFont="1" applyFill="1" applyAlignment="1" applyProtection="1">
      <alignment wrapText="1"/>
      <protection locked="0"/>
    </xf>
    <xf numFmtId="0" fontId="10" fillId="0" borderId="0" xfId="46" applyFont="1" applyBorder="1" applyAlignment="1" applyProtection="1">
      <alignment horizontal="centerContinuous" vertical="center" wrapText="1"/>
      <protection locked="0"/>
    </xf>
    <xf numFmtId="0" fontId="10" fillId="0" borderId="0" xfId="46" applyFont="1" applyFill="1" applyBorder="1" applyAlignment="1" applyProtection="1">
      <alignment horizontal="centerContinuous" vertical="center" wrapText="1"/>
      <protection locked="0"/>
    </xf>
    <xf numFmtId="1" fontId="11" fillId="0" borderId="0" xfId="46" applyNumberFormat="1" applyFont="1" applyBorder="1" applyAlignment="1" applyProtection="1">
      <alignment wrapText="1"/>
      <protection/>
    </xf>
    <xf numFmtId="0" fontId="11" fillId="0" borderId="0" xfId="46" applyFont="1" applyAlignment="1" applyProtection="1">
      <alignment horizontal="centerContinuous" wrapText="1"/>
      <protection/>
    </xf>
    <xf numFmtId="0" fontId="11" fillId="0" borderId="0" xfId="46" applyFont="1" applyAlignment="1" applyProtection="1">
      <alignment horizontal="center" wrapText="1"/>
      <protection/>
    </xf>
    <xf numFmtId="0" fontId="10" fillId="0" borderId="0" xfId="46" applyFont="1" applyAlignment="1" applyProtection="1">
      <alignment wrapText="1"/>
      <protection/>
    </xf>
    <xf numFmtId="0" fontId="10" fillId="0" borderId="10" xfId="46" applyFont="1" applyBorder="1" applyAlignment="1" applyProtection="1">
      <alignment horizontal="center" vertical="center" wrapText="1"/>
      <protection/>
    </xf>
    <xf numFmtId="14" fontId="10" fillId="0" borderId="10" xfId="46" applyNumberFormat="1" applyFont="1" applyFill="1" applyBorder="1" applyAlignment="1" applyProtection="1">
      <alignment horizontal="center" vertical="center" wrapText="1"/>
      <protection/>
    </xf>
    <xf numFmtId="0" fontId="11" fillId="0" borderId="0" xfId="46" applyFont="1" applyBorder="1" applyAlignment="1" applyProtection="1">
      <alignment horizontal="center" wrapText="1"/>
      <protection/>
    </xf>
    <xf numFmtId="49" fontId="10" fillId="0" borderId="10" xfId="46" applyNumberFormat="1" applyFont="1" applyFill="1" applyBorder="1" applyAlignment="1" applyProtection="1">
      <alignment horizontal="center" vertical="center" wrapText="1"/>
      <protection/>
    </xf>
    <xf numFmtId="0" fontId="12" fillId="0" borderId="10" xfId="46" applyFont="1" applyBorder="1" applyAlignment="1" applyProtection="1">
      <alignment wrapText="1"/>
      <protection/>
    </xf>
    <xf numFmtId="49" fontId="12" fillId="0" borderId="10" xfId="46" applyNumberFormat="1" applyFont="1" applyBorder="1" applyAlignment="1" applyProtection="1">
      <alignment wrapText="1"/>
      <protection/>
    </xf>
    <xf numFmtId="0" fontId="11" fillId="0" borderId="10" xfId="46" applyFont="1" applyBorder="1" applyAlignment="1" applyProtection="1">
      <alignment wrapText="1"/>
      <protection/>
    </xf>
    <xf numFmtId="49" fontId="11" fillId="0" borderId="10" xfId="46" applyNumberFormat="1" applyFont="1" applyBorder="1" applyAlignment="1" applyProtection="1">
      <alignment horizontal="center" wrapText="1"/>
      <protection/>
    </xf>
    <xf numFmtId="0" fontId="11" fillId="0" borderId="10" xfId="46" applyFont="1" applyFill="1" applyBorder="1" applyAlignment="1" applyProtection="1">
      <alignment wrapText="1"/>
      <protection/>
    </xf>
    <xf numFmtId="49" fontId="11" fillId="0" borderId="10" xfId="46" applyNumberFormat="1" applyFont="1" applyFill="1" applyBorder="1" applyAlignment="1" applyProtection="1">
      <alignment horizontal="center" wrapText="1"/>
      <protection/>
    </xf>
    <xf numFmtId="0" fontId="10" fillId="0" borderId="10" xfId="46" applyFont="1" applyBorder="1" applyAlignment="1" applyProtection="1">
      <alignment horizontal="right" wrapText="1"/>
      <protection/>
    </xf>
    <xf numFmtId="49" fontId="10" fillId="0" borderId="10" xfId="46" applyNumberFormat="1" applyFont="1" applyBorder="1" applyAlignment="1" applyProtection="1">
      <alignment horizontal="center" wrapText="1"/>
      <protection/>
    </xf>
    <xf numFmtId="49" fontId="12" fillId="0" borderId="10" xfId="46" applyNumberFormat="1" applyFont="1" applyBorder="1" applyAlignment="1" applyProtection="1">
      <alignment horizontal="center" wrapText="1"/>
      <protection/>
    </xf>
    <xf numFmtId="1" fontId="11" fillId="0" borderId="10" xfId="46" applyNumberFormat="1" applyFont="1" applyFill="1" applyBorder="1" applyAlignment="1" applyProtection="1">
      <alignment wrapText="1"/>
      <protection/>
    </xf>
    <xf numFmtId="0" fontId="10" fillId="0" borderId="10" xfId="46" applyFont="1" applyBorder="1" applyAlignment="1" applyProtection="1">
      <alignment wrapText="1"/>
      <protection/>
    </xf>
    <xf numFmtId="49" fontId="11" fillId="0" borderId="0" xfId="46" applyNumberFormat="1" applyFont="1" applyBorder="1" applyAlignment="1" applyProtection="1">
      <alignment wrapText="1"/>
      <protection/>
    </xf>
    <xf numFmtId="1" fontId="11" fillId="0" borderId="0" xfId="46" applyNumberFormat="1" applyFont="1" applyFill="1" applyBorder="1" applyAlignment="1" applyProtection="1">
      <alignment wrapText="1"/>
      <protection/>
    </xf>
    <xf numFmtId="0" fontId="10" fillId="0" borderId="0" xfId="46" applyFont="1" applyAlignment="1" applyProtection="1">
      <alignment horizontal="center"/>
      <protection/>
    </xf>
    <xf numFmtId="1" fontId="11" fillId="0" borderId="10" xfId="48" applyNumberFormat="1" applyFont="1" applyFill="1" applyBorder="1" applyAlignment="1" applyProtection="1">
      <alignment vertical="center"/>
      <protection/>
    </xf>
    <xf numFmtId="1" fontId="11" fillId="0" borderId="12" xfId="48" applyNumberFormat="1" applyFont="1" applyFill="1" applyBorder="1" applyAlignment="1" applyProtection="1">
      <alignment vertical="center"/>
      <protection/>
    </xf>
    <xf numFmtId="0" fontId="10" fillId="0" borderId="0" xfId="48" applyFont="1" applyBorder="1" applyAlignment="1" applyProtection="1">
      <alignment vertical="center" wrapText="1"/>
      <protection locked="0"/>
    </xf>
    <xf numFmtId="49" fontId="10" fillId="0" borderId="0" xfId="48" applyNumberFormat="1" applyFont="1" applyBorder="1" applyAlignment="1" applyProtection="1">
      <alignment horizontal="center" vertical="center" wrapText="1"/>
      <protection locked="0"/>
    </xf>
    <xf numFmtId="0" fontId="11" fillId="0" borderId="0" xfId="48" applyFont="1" applyBorder="1" applyProtection="1">
      <alignment/>
      <protection locked="0"/>
    </xf>
    <xf numFmtId="0" fontId="11" fillId="0" borderId="0" xfId="44" applyFont="1" applyProtection="1">
      <alignment/>
      <protection locked="0"/>
    </xf>
    <xf numFmtId="0" fontId="10" fillId="0" borderId="0" xfId="43" applyFont="1" applyAlignment="1" applyProtection="1">
      <alignment horizontal="centerContinuous"/>
      <protection locked="0"/>
    </xf>
    <xf numFmtId="0" fontId="11" fillId="0" borderId="0" xfId="43" applyFont="1" applyProtection="1">
      <alignment/>
      <protection locked="0"/>
    </xf>
    <xf numFmtId="0" fontId="11" fillId="0" borderId="0" xfId="43" applyFont="1" applyAlignment="1" applyProtection="1">
      <alignment horizontal="left" vertical="center" wrapText="1"/>
      <protection locked="0"/>
    </xf>
    <xf numFmtId="0" fontId="11" fillId="0" borderId="0" xfId="43" applyFont="1" applyAlignment="1" applyProtection="1">
      <alignment vertical="center" wrapText="1"/>
      <protection locked="0"/>
    </xf>
    <xf numFmtId="0" fontId="10" fillId="0" borderId="0" xfId="43" applyFont="1" applyProtection="1">
      <alignment/>
      <protection locked="0"/>
    </xf>
    <xf numFmtId="0" fontId="11" fillId="0" borderId="0" xfId="43" applyFont="1" applyAlignment="1" applyProtection="1">
      <alignment/>
      <protection locked="0"/>
    </xf>
    <xf numFmtId="0" fontId="10" fillId="0" borderId="0" xfId="43" applyFont="1" applyBorder="1" applyAlignment="1" applyProtection="1">
      <alignment horizontal="centerContinuous"/>
      <protection locked="0"/>
    </xf>
    <xf numFmtId="0" fontId="10" fillId="0" borderId="10" xfId="43" applyFont="1" applyBorder="1" applyAlignment="1" applyProtection="1">
      <alignment horizontal="centerContinuous" vertical="center" wrapText="1"/>
      <protection/>
    </xf>
    <xf numFmtId="0" fontId="10" fillId="0" borderId="10" xfId="43" applyFont="1" applyBorder="1" applyAlignment="1" applyProtection="1">
      <alignment horizontal="center" vertical="center" wrapText="1"/>
      <protection/>
    </xf>
    <xf numFmtId="49" fontId="10" fillId="0" borderId="10" xfId="43" applyNumberFormat="1" applyFont="1" applyBorder="1" applyAlignment="1" applyProtection="1">
      <alignment horizontal="center" vertical="center" wrapText="1"/>
      <protection/>
    </xf>
    <xf numFmtId="0" fontId="10" fillId="0" borderId="10" xfId="43" applyFont="1" applyBorder="1" applyAlignment="1" applyProtection="1">
      <alignment horizontal="centerContinuous"/>
      <protection/>
    </xf>
    <xf numFmtId="0" fontId="10" fillId="0" borderId="10" xfId="43" applyFont="1" applyBorder="1" applyAlignment="1" applyProtection="1">
      <alignment horizontal="center"/>
      <protection/>
    </xf>
    <xf numFmtId="0" fontId="10" fillId="0" borderId="10" xfId="43" applyFont="1" applyBorder="1" applyAlignment="1" applyProtection="1">
      <alignment wrapText="1"/>
      <protection/>
    </xf>
    <xf numFmtId="0" fontId="10" fillId="0" borderId="10" xfId="43" applyFont="1" applyBorder="1" applyAlignment="1" applyProtection="1">
      <alignment vertical="justify" wrapText="1"/>
      <protection/>
    </xf>
    <xf numFmtId="49" fontId="10" fillId="15" borderId="10" xfId="43" applyNumberFormat="1" applyFont="1" applyFill="1" applyBorder="1" applyAlignment="1" applyProtection="1">
      <alignment vertical="justify" wrapText="1"/>
      <protection/>
    </xf>
    <xf numFmtId="0" fontId="11" fillId="15" borderId="10" xfId="43" applyFont="1" applyFill="1" applyBorder="1" applyAlignment="1" applyProtection="1">
      <alignment horizontal="left" vertical="center" wrapText="1"/>
      <protection/>
    </xf>
    <xf numFmtId="0" fontId="11" fillId="0" borderId="10" xfId="43" applyFont="1" applyBorder="1" applyProtection="1">
      <alignment/>
      <protection/>
    </xf>
    <xf numFmtId="49" fontId="11" fillId="0" borderId="10" xfId="43" applyNumberFormat="1" applyFont="1" applyBorder="1" applyAlignment="1" applyProtection="1">
      <alignment horizontal="center" vertical="center" wrapText="1"/>
      <protection/>
    </xf>
    <xf numFmtId="0" fontId="12" fillId="0" borderId="10" xfId="43" applyFont="1" applyBorder="1" applyAlignment="1" applyProtection="1">
      <alignment horizontal="right"/>
      <protection/>
    </xf>
    <xf numFmtId="49" fontId="12" fillId="0" borderId="10" xfId="43" applyNumberFormat="1" applyFont="1" applyBorder="1" applyAlignment="1" applyProtection="1">
      <alignment horizontal="center" vertical="center" wrapText="1"/>
      <protection/>
    </xf>
    <xf numFmtId="0" fontId="10" fillId="0" borderId="10" xfId="43" applyFont="1" applyBorder="1" applyProtection="1">
      <alignment/>
      <protection/>
    </xf>
    <xf numFmtId="0" fontId="10" fillId="0" borderId="10" xfId="43" applyFont="1" applyBorder="1" applyAlignment="1" applyProtection="1">
      <alignment horizontal="left"/>
      <protection/>
    </xf>
    <xf numFmtId="0" fontId="10" fillId="0" borderId="10" xfId="43" applyFont="1" applyBorder="1" applyAlignment="1" applyProtection="1">
      <alignment vertical="top" wrapText="1"/>
      <protection/>
    </xf>
    <xf numFmtId="0" fontId="10" fillId="0" borderId="10" xfId="43" applyFont="1" applyBorder="1" applyAlignment="1" applyProtection="1">
      <alignment horizontal="left" vertical="center" wrapText="1"/>
      <protection/>
    </xf>
    <xf numFmtId="0" fontId="11" fillId="0" borderId="10" xfId="43" applyFont="1" applyBorder="1" applyAlignment="1" applyProtection="1">
      <alignment wrapText="1"/>
      <protection/>
    </xf>
    <xf numFmtId="0" fontId="11" fillId="0" borderId="10" xfId="43" applyFont="1" applyBorder="1" applyAlignment="1" applyProtection="1">
      <alignment horizontal="left" vertical="center" wrapText="1"/>
      <protection/>
    </xf>
    <xf numFmtId="49" fontId="12" fillId="0" borderId="13" xfId="43" applyNumberFormat="1" applyFont="1" applyBorder="1" applyAlignment="1" applyProtection="1">
      <alignment horizontal="center" vertical="center" wrapText="1"/>
      <protection/>
    </xf>
    <xf numFmtId="0" fontId="10" fillId="0" borderId="12" xfId="43" applyFont="1" applyBorder="1" applyAlignment="1" applyProtection="1">
      <alignment vertical="justify" wrapText="1"/>
      <protection/>
    </xf>
    <xf numFmtId="49" fontId="11" fillId="15" borderId="12" xfId="43" applyNumberFormat="1" applyFont="1" applyFill="1" applyBorder="1" applyAlignment="1" applyProtection="1">
      <alignment horizontal="center" vertical="center" wrapText="1"/>
      <protection/>
    </xf>
    <xf numFmtId="0" fontId="16" fillId="0" borderId="10" xfId="43" applyFont="1" applyBorder="1" applyAlignment="1" applyProtection="1">
      <alignment vertical="justify"/>
      <protection/>
    </xf>
    <xf numFmtId="49" fontId="11" fillId="0" borderId="11" xfId="43" applyNumberFormat="1" applyFont="1" applyBorder="1" applyAlignment="1" applyProtection="1">
      <alignment horizontal="center" vertical="center" wrapText="1"/>
      <protection/>
    </xf>
    <xf numFmtId="0" fontId="11" fillId="0" borderId="10" xfId="43" applyFont="1" applyBorder="1" applyAlignment="1" applyProtection="1">
      <alignment vertical="justify"/>
      <protection/>
    </xf>
    <xf numFmtId="1" fontId="11" fillId="15" borderId="16" xfId="43" applyNumberFormat="1" applyFont="1" applyFill="1" applyBorder="1" applyAlignment="1" applyProtection="1">
      <alignment horizontal="center" vertical="center" wrapText="1"/>
      <protection/>
    </xf>
    <xf numFmtId="1" fontId="11" fillId="0" borderId="0" xfId="43" applyNumberFormat="1" applyFont="1" applyAlignment="1" applyProtection="1">
      <alignment vertical="center" wrapText="1"/>
      <protection locked="0"/>
    </xf>
    <xf numFmtId="1" fontId="11" fillId="0" borderId="0" xfId="43" applyNumberFormat="1" applyFont="1" applyAlignment="1" applyProtection="1">
      <alignment horizontal="left" vertical="center" wrapText="1"/>
      <protection locked="0"/>
    </xf>
    <xf numFmtId="0" fontId="11" fillId="0" borderId="0" xfId="40" applyFont="1" applyAlignment="1" applyProtection="1">
      <alignment horizontal="left" vertical="center" wrapText="1"/>
      <protection locked="0"/>
    </xf>
    <xf numFmtId="49" fontId="11" fillId="0" borderId="0" xfId="40" applyNumberFormat="1" applyFont="1" applyAlignment="1" applyProtection="1">
      <alignment horizontal="left" vertical="center" wrapText="1"/>
      <protection locked="0"/>
    </xf>
    <xf numFmtId="0" fontId="11" fillId="0" borderId="0" xfId="40" applyFont="1" applyProtection="1">
      <alignment/>
      <protection locked="0"/>
    </xf>
    <xf numFmtId="49" fontId="11" fillId="0" borderId="0" xfId="44" applyNumberFormat="1" applyFont="1" applyProtection="1">
      <alignment/>
      <protection locked="0"/>
    </xf>
    <xf numFmtId="0" fontId="10" fillId="0" borderId="12" xfId="40" applyFont="1" applyBorder="1" applyAlignment="1" applyProtection="1">
      <alignment horizontal="centerContinuous" vertical="center" wrapText="1"/>
      <protection/>
    </xf>
    <xf numFmtId="49" fontId="10" fillId="0" borderId="13" xfId="40" applyNumberFormat="1" applyFont="1" applyBorder="1" applyAlignment="1" applyProtection="1">
      <alignment horizontal="center" vertical="center" wrapText="1"/>
      <protection/>
    </xf>
    <xf numFmtId="1" fontId="10" fillId="0" borderId="16" xfId="40" applyNumberFormat="1" applyFont="1" applyBorder="1" applyAlignment="1" applyProtection="1">
      <alignment horizontal="centerContinuous" vertical="center" wrapText="1"/>
      <protection/>
    </xf>
    <xf numFmtId="49" fontId="10" fillId="0" borderId="11" xfId="40" applyNumberFormat="1" applyFont="1" applyBorder="1" applyAlignment="1" applyProtection="1">
      <alignment horizontal="center" vertical="center" wrapText="1"/>
      <protection/>
    </xf>
    <xf numFmtId="0" fontId="10" fillId="0" borderId="10" xfId="40" applyFont="1" applyBorder="1" applyAlignment="1" applyProtection="1">
      <alignment horizontal="left" vertical="center" wrapText="1"/>
      <protection/>
    </xf>
    <xf numFmtId="49" fontId="12" fillId="0" borderId="10" xfId="40" applyNumberFormat="1" applyFont="1" applyBorder="1" applyAlignment="1" applyProtection="1">
      <alignment horizontal="center" vertical="center" wrapText="1"/>
      <protection/>
    </xf>
    <xf numFmtId="49" fontId="10" fillId="0" borderId="10" xfId="40" applyNumberFormat="1" applyFont="1" applyBorder="1" applyAlignment="1" applyProtection="1">
      <alignment horizontal="center" vertical="center" wrapText="1"/>
      <protection/>
    </xf>
    <xf numFmtId="0" fontId="11" fillId="0" borderId="10" xfId="40" applyFont="1" applyBorder="1" applyAlignment="1" applyProtection="1">
      <alignment horizontal="left" vertical="center" wrapText="1"/>
      <protection/>
    </xf>
    <xf numFmtId="49" fontId="11" fillId="0" borderId="10" xfId="40" applyNumberFormat="1" applyFont="1" applyBorder="1" applyAlignment="1" applyProtection="1">
      <alignment horizontal="center" vertical="center" wrapText="1"/>
      <protection/>
    </xf>
    <xf numFmtId="0" fontId="12" fillId="0" borderId="10" xfId="40" applyFont="1" applyBorder="1" applyAlignment="1" applyProtection="1">
      <alignment horizontal="right" vertical="center" wrapText="1"/>
      <protection/>
    </xf>
    <xf numFmtId="49" fontId="10" fillId="0" borderId="10" xfId="40" applyNumberFormat="1" applyFont="1" applyBorder="1" applyAlignment="1" applyProtection="1">
      <alignment horizontal="left" vertical="center" wrapText="1"/>
      <protection/>
    </xf>
    <xf numFmtId="0" fontId="10" fillId="0" borderId="0" xfId="40" applyFont="1" applyBorder="1" applyAlignment="1" applyProtection="1">
      <alignment horizontal="left" vertical="center" wrapText="1"/>
      <protection/>
    </xf>
    <xf numFmtId="49" fontId="10" fillId="0" borderId="0" xfId="40" applyNumberFormat="1" applyFont="1" applyBorder="1" applyAlignment="1" applyProtection="1">
      <alignment horizontal="left" vertical="center" wrapText="1"/>
      <protection/>
    </xf>
    <xf numFmtId="0" fontId="11" fillId="0" borderId="0" xfId="40" applyFont="1" applyBorder="1" applyAlignment="1" applyProtection="1">
      <alignment horizontal="right" vertical="center" wrapText="1"/>
      <protection/>
    </xf>
    <xf numFmtId="0" fontId="11" fillId="0" borderId="0" xfId="40" applyFont="1" applyBorder="1" applyAlignment="1" applyProtection="1">
      <alignment horizontal="left" vertical="center" wrapText="1"/>
      <protection/>
    </xf>
    <xf numFmtId="0" fontId="10" fillId="0" borderId="16" xfId="40" applyFont="1" applyBorder="1" applyAlignment="1" applyProtection="1">
      <alignment horizontal="centerContinuous" vertical="center" wrapText="1"/>
      <protection/>
    </xf>
    <xf numFmtId="0" fontId="11" fillId="0" borderId="10" xfId="40" applyFont="1" applyBorder="1" applyAlignment="1" applyProtection="1">
      <alignment horizontal="right"/>
      <protection/>
    </xf>
    <xf numFmtId="0" fontId="11" fillId="0" borderId="10" xfId="40" applyFont="1" applyBorder="1" applyAlignment="1" applyProtection="1">
      <alignment vertical="center" wrapText="1"/>
      <protection/>
    </xf>
    <xf numFmtId="49" fontId="16" fillId="0" borderId="10" xfId="40" applyNumberFormat="1" applyFont="1" applyBorder="1" applyAlignment="1" applyProtection="1">
      <alignment horizontal="center" vertical="center" wrapText="1"/>
      <protection/>
    </xf>
    <xf numFmtId="0" fontId="11" fillId="0" borderId="10" xfId="40" applyFont="1" applyBorder="1" applyAlignment="1" applyProtection="1" quotePrefix="1">
      <alignment horizontal="left" vertical="center" wrapText="1"/>
      <protection/>
    </xf>
    <xf numFmtId="49" fontId="11" fillId="0" borderId="0" xfId="40" applyNumberFormat="1" applyFont="1" applyBorder="1" applyAlignment="1" applyProtection="1">
      <alignment horizontal="center" vertical="center" wrapText="1"/>
      <protection/>
    </xf>
    <xf numFmtId="49" fontId="10" fillId="0" borderId="0" xfId="40" applyNumberFormat="1" applyFont="1" applyBorder="1" applyAlignment="1" applyProtection="1">
      <alignment horizontal="center" vertical="center" wrapText="1"/>
      <protection/>
    </xf>
    <xf numFmtId="0" fontId="10" fillId="0" borderId="0" xfId="40" applyFont="1" applyBorder="1" applyAlignment="1" applyProtection="1">
      <alignment horizontal="center"/>
      <protection/>
    </xf>
    <xf numFmtId="0" fontId="12" fillId="0" borderId="10" xfId="40" applyFont="1" applyBorder="1" applyAlignment="1" applyProtection="1">
      <alignment horizontal="left" vertical="center" wrapText="1"/>
      <protection/>
    </xf>
    <xf numFmtId="0" fontId="12" fillId="0" borderId="0" xfId="40" applyFont="1" applyBorder="1" applyAlignment="1" applyProtection="1">
      <alignment horizontal="left" vertical="center" wrapText="1"/>
      <protection/>
    </xf>
    <xf numFmtId="49" fontId="12" fillId="0" borderId="0" xfId="40" applyNumberFormat="1" applyFont="1" applyBorder="1" applyAlignment="1" applyProtection="1">
      <alignment horizontal="left" vertical="center" wrapText="1"/>
      <protection/>
    </xf>
    <xf numFmtId="1" fontId="11" fillId="0" borderId="0" xfId="43" applyNumberFormat="1" applyFont="1" applyBorder="1" applyAlignment="1" applyProtection="1">
      <alignment vertical="justify" wrapText="1"/>
      <protection locked="0"/>
    </xf>
    <xf numFmtId="0" fontId="11" fillId="0" borderId="0" xfId="41" applyFont="1" applyAlignment="1" applyProtection="1">
      <alignment vertical="center" wrapText="1"/>
      <protection locked="0"/>
    </xf>
    <xf numFmtId="49" fontId="11" fillId="0" borderId="0" xfId="41" applyNumberFormat="1" applyFont="1" applyAlignment="1" applyProtection="1">
      <alignment vertical="center" wrapText="1"/>
      <protection locked="0"/>
    </xf>
    <xf numFmtId="0" fontId="10" fillId="0" borderId="0" xfId="41" applyFont="1" applyAlignment="1" applyProtection="1">
      <alignment vertical="center" wrapText="1"/>
      <protection locked="0"/>
    </xf>
    <xf numFmtId="0" fontId="10" fillId="0" borderId="0" xfId="41" applyFont="1" applyAlignment="1" applyProtection="1">
      <alignment horizontal="centerContinuous" vertical="center" wrapText="1"/>
      <protection locked="0"/>
    </xf>
    <xf numFmtId="0" fontId="10" fillId="0" borderId="0" xfId="41" applyFont="1" applyAlignment="1" applyProtection="1">
      <alignment horizontal="center" vertical="center" wrapText="1"/>
      <protection locked="0"/>
    </xf>
    <xf numFmtId="0" fontId="10" fillId="0" borderId="0" xfId="41" applyFont="1" applyProtection="1">
      <alignment/>
      <protection locked="0"/>
    </xf>
    <xf numFmtId="1" fontId="11" fillId="0" borderId="0" xfId="41" applyNumberFormat="1" applyFont="1" applyAlignment="1" applyProtection="1">
      <alignment horizontal="centerContinuous" vertical="center" wrapText="1"/>
      <protection/>
    </xf>
    <xf numFmtId="1" fontId="11" fillId="0" borderId="0" xfId="41" applyNumberFormat="1" applyFont="1" applyAlignment="1" applyProtection="1">
      <alignment vertical="center" wrapText="1"/>
      <protection locked="0"/>
    </xf>
    <xf numFmtId="0" fontId="10" fillId="0" borderId="0" xfId="47" applyFont="1" applyBorder="1" applyAlignment="1" applyProtection="1">
      <alignment wrapText="1"/>
      <protection locked="0"/>
    </xf>
    <xf numFmtId="1" fontId="11" fillId="0" borderId="0" xfId="47" applyNumberFormat="1" applyFont="1" applyBorder="1" applyProtection="1">
      <alignment/>
      <protection locked="0"/>
    </xf>
    <xf numFmtId="0" fontId="10" fillId="0" borderId="0" xfId="47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45" applyFont="1" applyBorder="1" applyAlignment="1" applyProtection="1">
      <alignment horizontal="left" vertical="top" wrapText="1"/>
      <protection locked="0"/>
    </xf>
    <xf numFmtId="1" fontId="5" fillId="0" borderId="10" xfId="42" applyNumberFormat="1" applyFont="1" applyBorder="1" applyAlignment="1">
      <alignment horizontal="right" vertical="center" wrapText="1"/>
      <protection/>
    </xf>
    <xf numFmtId="1" fontId="10" fillId="7" borderId="10" xfId="47" applyNumberFormat="1" applyFont="1" applyFill="1" applyBorder="1" applyAlignment="1" applyProtection="1">
      <alignment vertical="center"/>
      <protection locked="0"/>
    </xf>
    <xf numFmtId="0" fontId="9" fillId="0" borderId="0" xfId="45" applyFont="1" applyBorder="1" applyAlignment="1" applyProtection="1">
      <alignment vertical="top"/>
      <protection locked="0"/>
    </xf>
    <xf numFmtId="49" fontId="7" fillId="0" borderId="0" xfId="45" applyNumberFormat="1" applyFont="1" applyBorder="1" applyAlignment="1" applyProtection="1">
      <alignment vertical="top" wrapText="1"/>
      <protection locked="0"/>
    </xf>
    <xf numFmtId="1" fontId="9" fillId="0" borderId="0" xfId="45" applyNumberFormat="1" applyFont="1" applyBorder="1" applyAlignment="1" applyProtection="1">
      <alignment vertical="top" wrapText="1"/>
      <protection locked="0"/>
    </xf>
    <xf numFmtId="1" fontId="11" fillId="0" borderId="10" xfId="41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45" applyFont="1" applyFill="1" applyAlignment="1" applyProtection="1">
      <alignment horizontal="right" vertical="top" wrapText="1"/>
      <protection locked="0"/>
    </xf>
    <xf numFmtId="1" fontId="10" fillId="0" borderId="10" xfId="43" applyNumberFormat="1" applyFont="1" applyBorder="1" applyAlignment="1" applyProtection="1">
      <alignment vertical="center" wrapText="1"/>
      <protection/>
    </xf>
    <xf numFmtId="1" fontId="9" fillId="14" borderId="12" xfId="45" applyNumberFormat="1" applyFont="1" applyFill="1" applyBorder="1" applyAlignment="1" applyProtection="1">
      <alignment horizontal="center" vertical="top" wrapText="1"/>
      <protection locked="0"/>
    </xf>
    <xf numFmtId="1" fontId="11" fillId="14" borderId="10" xfId="44" applyNumberFormat="1" applyFont="1" applyFill="1" applyBorder="1" applyAlignment="1" applyProtection="1">
      <alignment horizontal="center"/>
      <protection locked="0"/>
    </xf>
    <xf numFmtId="1" fontId="5" fillId="14" borderId="10" xfId="42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42" applyNumberFormat="1" applyFont="1" applyBorder="1" applyAlignment="1" applyProtection="1">
      <alignment horizontal="right" vertical="center" wrapText="1"/>
      <protection/>
    </xf>
    <xf numFmtId="1" fontId="5" fillId="0" borderId="10" xfId="42" applyNumberFormat="1" applyFont="1" applyFill="1" applyBorder="1" applyAlignment="1" applyProtection="1">
      <alignment horizontal="right" vertical="center" wrapText="1"/>
      <protection/>
    </xf>
    <xf numFmtId="0" fontId="17" fillId="19" borderId="10" xfId="45" applyFont="1" applyFill="1" applyBorder="1" applyAlignment="1" applyProtection="1">
      <alignment horizontal="left" vertical="top" wrapText="1"/>
      <protection/>
    </xf>
    <xf numFmtId="1" fontId="17" fillId="19" borderId="10" xfId="45" applyNumberFormat="1" applyFont="1" applyFill="1" applyBorder="1" applyAlignment="1" applyProtection="1">
      <alignment vertical="top" wrapText="1"/>
      <protection/>
    </xf>
    <xf numFmtId="0" fontId="17" fillId="19" borderId="37" xfId="45" applyFont="1" applyFill="1" applyBorder="1" applyAlignment="1" applyProtection="1">
      <alignment horizontal="left" vertical="top" wrapText="1"/>
      <protection/>
    </xf>
    <xf numFmtId="0" fontId="17" fillId="19" borderId="29" xfId="45" applyFont="1" applyFill="1" applyBorder="1" applyAlignment="1" applyProtection="1">
      <alignment vertical="top" wrapText="1"/>
      <protection/>
    </xf>
    <xf numFmtId="0" fontId="17" fillId="19" borderId="38" xfId="45" applyFont="1" applyFill="1" applyBorder="1" applyAlignment="1" applyProtection="1">
      <alignment vertical="top" wrapText="1"/>
      <protection/>
    </xf>
    <xf numFmtId="49" fontId="17" fillId="19" borderId="36" xfId="45" applyNumberFormat="1" applyFont="1" applyFill="1" applyBorder="1" applyAlignment="1" applyProtection="1">
      <alignment vertical="center" wrapText="1"/>
      <protection/>
    </xf>
    <xf numFmtId="0" fontId="17" fillId="19" borderId="10" xfId="45" applyFont="1" applyFill="1" applyBorder="1" applyAlignment="1" applyProtection="1">
      <alignment vertical="top" wrapText="1"/>
      <protection/>
    </xf>
    <xf numFmtId="0" fontId="4" fillId="0" borderId="0" xfId="42" applyNumberFormat="1" applyFont="1" applyAlignment="1" applyProtection="1">
      <alignment horizontal="center" vertical="center" wrapText="1"/>
      <protection locked="0"/>
    </xf>
    <xf numFmtId="0" fontId="4" fillId="0" borderId="0" xfId="42" applyFont="1" applyProtection="1">
      <alignment/>
      <protection locked="0"/>
    </xf>
    <xf numFmtId="49" fontId="4" fillId="0" borderId="0" xfId="42" applyNumberFormat="1" applyFont="1" applyProtection="1">
      <alignment/>
      <protection locked="0"/>
    </xf>
    <xf numFmtId="0" fontId="10" fillId="0" borderId="0" xfId="48" applyFont="1" applyBorder="1" applyAlignment="1" applyProtection="1">
      <alignment horizontal="left" wrapText="1"/>
      <protection locked="0"/>
    </xf>
    <xf numFmtId="0" fontId="11" fillId="0" borderId="10" xfId="43" applyFont="1" applyBorder="1" applyAlignment="1" applyProtection="1">
      <alignment/>
      <protection/>
    </xf>
    <xf numFmtId="49" fontId="11" fillId="0" borderId="10" xfId="43" applyNumberFormat="1" applyFont="1" applyBorder="1" applyAlignment="1" applyProtection="1">
      <alignment horizontal="center" vertical="center"/>
      <protection/>
    </xf>
    <xf numFmtId="1" fontId="11" fillId="14" borderId="10" xfId="43" applyNumberFormat="1" applyFont="1" applyFill="1" applyBorder="1" applyAlignment="1" applyProtection="1">
      <alignment vertical="center"/>
      <protection locked="0"/>
    </xf>
    <xf numFmtId="1" fontId="11" fillId="14" borderId="10" xfId="43" applyNumberFormat="1" applyFont="1" applyFill="1" applyBorder="1" applyAlignment="1" applyProtection="1">
      <alignment horizontal="center" vertical="center"/>
      <protection locked="0"/>
    </xf>
    <xf numFmtId="0" fontId="10" fillId="0" borderId="0" xfId="41" applyFont="1" applyAlignment="1" applyProtection="1">
      <alignment horizontal="left" vertical="center" wrapText="1"/>
      <protection locked="0"/>
    </xf>
    <xf numFmtId="3" fontId="10" fillId="0" borderId="16" xfId="47" applyNumberFormat="1" applyFont="1" applyFill="1" applyBorder="1" applyAlignment="1" applyProtection="1">
      <alignment vertical="center"/>
      <protection/>
    </xf>
    <xf numFmtId="0" fontId="9" fillId="0" borderId="10" xfId="45" applyFont="1" applyBorder="1" applyAlignment="1" applyProtection="1">
      <alignment vertical="top"/>
      <protection locked="0"/>
    </xf>
    <xf numFmtId="0" fontId="7" fillId="0" borderId="10" xfId="45" applyFont="1" applyBorder="1" applyAlignment="1" applyProtection="1">
      <alignment horizontal="left" vertical="top" wrapText="1"/>
      <protection locked="0"/>
    </xf>
    <xf numFmtId="0" fontId="10" fillId="0" borderId="0" xfId="47" applyFont="1" applyBorder="1" applyAlignment="1" applyProtection="1">
      <alignment horizontal="centerContinuous" vertical="center" wrapText="1"/>
      <protection/>
    </xf>
    <xf numFmtId="0" fontId="11" fillId="0" borderId="0" xfId="47" applyFont="1" applyBorder="1" applyAlignment="1" applyProtection="1">
      <alignment horizontal="centerContinuous"/>
      <protection/>
    </xf>
    <xf numFmtId="0" fontId="11" fillId="0" borderId="35" xfId="47" applyFont="1" applyBorder="1" applyAlignment="1" applyProtection="1">
      <alignment horizontal="centerContinuous"/>
      <protection/>
    </xf>
    <xf numFmtId="0" fontId="11" fillId="0" borderId="0" xfId="47" applyFont="1" applyAlignment="1" applyProtection="1">
      <alignment horizontal="centerContinuous" wrapText="1"/>
      <protection/>
    </xf>
    <xf numFmtId="0" fontId="10" fillId="0" borderId="0" xfId="45" applyFont="1" applyBorder="1" applyAlignment="1" applyProtection="1">
      <alignment vertical="top" wrapText="1"/>
      <protection/>
    </xf>
    <xf numFmtId="0" fontId="10" fillId="0" borderId="0" xfId="46" applyFont="1" applyBorder="1" applyAlignment="1" applyProtection="1">
      <alignment horizontal="centerContinuous" vertical="center" wrapText="1"/>
      <protection/>
    </xf>
    <xf numFmtId="0" fontId="10" fillId="0" borderId="0" xfId="46" applyFont="1" applyFill="1" applyBorder="1" applyAlignment="1" applyProtection="1">
      <alignment horizontal="centerContinuous" vertical="center" wrapText="1"/>
      <protection/>
    </xf>
    <xf numFmtId="0" fontId="10" fillId="0" borderId="0" xfId="45" applyFont="1" applyBorder="1" applyAlignment="1" applyProtection="1">
      <alignment horizontal="left" vertical="top"/>
      <protection/>
    </xf>
    <xf numFmtId="0" fontId="10" fillId="0" borderId="0" xfId="45" applyFont="1" applyBorder="1" applyAlignment="1" applyProtection="1">
      <alignment vertical="top"/>
      <protection/>
    </xf>
    <xf numFmtId="0" fontId="10" fillId="0" borderId="0" xfId="45" applyFont="1" applyFill="1" applyBorder="1" applyAlignment="1" applyProtection="1">
      <alignment vertical="top" wrapText="1"/>
      <protection/>
    </xf>
    <xf numFmtId="0" fontId="10" fillId="0" borderId="0" xfId="46" applyFont="1" applyFill="1" applyBorder="1" applyAlignment="1" applyProtection="1">
      <alignment horizontal="right" vertical="center" wrapText="1"/>
      <protection/>
    </xf>
    <xf numFmtId="0" fontId="10" fillId="0" borderId="0" xfId="48" applyFont="1" applyAlignment="1" applyProtection="1">
      <alignment horizontal="centerContinuous" wrapText="1"/>
      <protection/>
    </xf>
    <xf numFmtId="49" fontId="10" fillId="0" borderId="0" xfId="48" applyNumberFormat="1" applyFont="1" applyAlignment="1" applyProtection="1">
      <alignment horizontal="center" wrapText="1"/>
      <protection/>
    </xf>
    <xf numFmtId="0" fontId="10" fillId="0" borderId="0" xfId="48" applyFont="1" applyAlignment="1" applyProtection="1">
      <alignment horizontal="centerContinuous"/>
      <protection/>
    </xf>
    <xf numFmtId="0" fontId="11" fillId="0" borderId="0" xfId="48" applyFont="1" applyProtection="1">
      <alignment/>
      <protection/>
    </xf>
    <xf numFmtId="0" fontId="9" fillId="0" borderId="0" xfId="48" applyFont="1" applyAlignment="1" applyProtection="1">
      <alignment horizontal="left"/>
      <protection/>
    </xf>
    <xf numFmtId="0" fontId="10" fillId="0" borderId="0" xfId="48" applyFont="1" applyBorder="1" applyAlignment="1" applyProtection="1">
      <alignment horizontal="left" vertical="top" wrapText="1"/>
      <protection/>
    </xf>
    <xf numFmtId="0" fontId="10" fillId="0" borderId="0" xfId="48" applyFont="1" applyProtection="1">
      <alignment/>
      <protection/>
    </xf>
    <xf numFmtId="0" fontId="10" fillId="0" borderId="0" xfId="46" applyFont="1" applyAlignment="1" applyProtection="1">
      <alignment horizontal="right" wrapText="1"/>
      <protection/>
    </xf>
    <xf numFmtId="0" fontId="10" fillId="0" borderId="0" xfId="43" applyFont="1" applyAlignment="1" applyProtection="1">
      <alignment horizontal="left"/>
      <protection/>
    </xf>
    <xf numFmtId="0" fontId="10" fillId="0" borderId="0" xfId="43" applyFont="1" applyAlignment="1" applyProtection="1">
      <alignment horizontal="center"/>
      <protection/>
    </xf>
    <xf numFmtId="0" fontId="5" fillId="0" borderId="0" xfId="43" applyFont="1" applyAlignment="1" applyProtection="1">
      <alignment horizontal="left"/>
      <protection/>
    </xf>
    <xf numFmtId="0" fontId="11" fillId="0" borderId="0" xfId="43" applyFont="1" applyBorder="1" applyAlignment="1" applyProtection="1">
      <alignment vertical="justify" wrapText="1"/>
      <protection/>
    </xf>
    <xf numFmtId="0" fontId="11" fillId="0" borderId="0" xfId="43" applyFont="1" applyBorder="1" applyAlignment="1" applyProtection="1">
      <alignment horizontal="center" vertical="justify" wrapText="1"/>
      <protection/>
    </xf>
    <xf numFmtId="0" fontId="11" fillId="0" borderId="0" xfId="43" applyFont="1" applyProtection="1">
      <alignment/>
      <protection/>
    </xf>
    <xf numFmtId="0" fontId="10" fillId="0" borderId="0" xfId="43" applyFont="1" applyBorder="1" applyAlignment="1" applyProtection="1">
      <alignment vertical="justify" wrapText="1"/>
      <protection/>
    </xf>
    <xf numFmtId="0" fontId="10" fillId="0" borderId="0" xfId="43" applyFont="1" applyAlignment="1" applyProtection="1">
      <alignment horizontal="left" vertical="center" wrapText="1"/>
      <protection/>
    </xf>
    <xf numFmtId="0" fontId="10" fillId="0" borderId="0" xfId="40" applyFont="1" applyAlignment="1" applyProtection="1">
      <alignment horizontal="center" vertical="center"/>
      <protection/>
    </xf>
    <xf numFmtId="49" fontId="10" fillId="0" borderId="0" xfId="40" applyNumberFormat="1" applyFont="1" applyAlignment="1" applyProtection="1">
      <alignment horizontal="center" vertical="center"/>
      <protection/>
    </xf>
    <xf numFmtId="1" fontId="10" fillId="0" borderId="0" xfId="40" applyNumberFormat="1" applyFont="1" applyAlignment="1" applyProtection="1">
      <alignment horizontal="center" vertical="center"/>
      <protection/>
    </xf>
    <xf numFmtId="0" fontId="10" fillId="0" borderId="0" xfId="43" applyFont="1" applyAlignment="1" applyProtection="1">
      <alignment horizontal="left" vertical="justify"/>
      <protection/>
    </xf>
    <xf numFmtId="1" fontId="10" fillId="0" borderId="0" xfId="43" applyNumberFormat="1" applyFont="1" applyBorder="1" applyAlignment="1" applyProtection="1">
      <alignment vertical="justify" wrapText="1"/>
      <protection/>
    </xf>
    <xf numFmtId="0" fontId="10" fillId="0" borderId="0" xfId="40" applyFont="1" applyAlignment="1" applyProtection="1">
      <alignment horizontal="left" vertical="center" wrapText="1"/>
      <protection/>
    </xf>
    <xf numFmtId="49" fontId="10" fillId="0" borderId="0" xfId="40" applyNumberFormat="1" applyFont="1" applyAlignment="1" applyProtection="1">
      <alignment horizontal="left" vertical="center" wrapText="1"/>
      <protection/>
    </xf>
    <xf numFmtId="1" fontId="11" fillId="0" borderId="0" xfId="40" applyNumberFormat="1" applyFont="1" applyAlignment="1" applyProtection="1">
      <alignment horizontal="left" vertical="center" wrapText="1"/>
      <protection/>
    </xf>
    <xf numFmtId="0" fontId="10" fillId="0" borderId="0" xfId="40" applyFont="1" applyProtection="1">
      <alignment/>
      <protection/>
    </xf>
    <xf numFmtId="0" fontId="10" fillId="0" borderId="0" xfId="43" applyFont="1" applyAlignment="1" applyProtection="1">
      <alignment vertical="justify"/>
      <protection/>
    </xf>
    <xf numFmtId="0" fontId="9" fillId="0" borderId="0" xfId="43" applyFont="1" applyAlignment="1" applyProtection="1">
      <alignment horizontal="left"/>
      <protection/>
    </xf>
    <xf numFmtId="0" fontId="10" fillId="0" borderId="0" xfId="43" applyFont="1" applyBorder="1" applyAlignment="1" applyProtection="1">
      <alignment vertical="justify"/>
      <protection/>
    </xf>
    <xf numFmtId="49" fontId="10" fillId="0" borderId="0" xfId="43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45" applyNumberFormat="1" applyFont="1" applyBorder="1" applyAlignment="1" applyProtection="1">
      <alignment horizontal="left" vertical="top" wrapText="1"/>
      <protection locked="0"/>
    </xf>
    <xf numFmtId="184" fontId="10" fillId="0" borderId="0" xfId="45" applyNumberFormat="1" applyFont="1" applyBorder="1" applyAlignment="1" applyProtection="1">
      <alignment horizontal="left" vertical="top"/>
      <protection/>
    </xf>
    <xf numFmtId="0" fontId="5" fillId="0" borderId="0" xfId="42" applyFont="1" applyAlignment="1">
      <alignment horizontal="left" vertical="center" wrapText="1"/>
      <protection/>
    </xf>
    <xf numFmtId="49" fontId="5" fillId="0" borderId="0" xfId="42" applyNumberFormat="1" applyFont="1" applyAlignment="1">
      <alignment horizontal="left" vertical="center" wrapText="1"/>
      <protection/>
    </xf>
    <xf numFmtId="0" fontId="5" fillId="0" borderId="0" xfId="44" applyFont="1">
      <alignment/>
      <protection/>
    </xf>
    <xf numFmtId="0" fontId="5" fillId="0" borderId="0" xfId="43" applyNumberFormat="1" applyFont="1" applyAlignment="1">
      <alignment horizontal="center"/>
      <protection/>
    </xf>
    <xf numFmtId="0" fontId="5" fillId="0" borderId="0" xfId="43" applyFont="1" applyAlignment="1" applyProtection="1">
      <alignment horizontal="center"/>
      <protection locked="0"/>
    </xf>
    <xf numFmtId="0" fontId="5" fillId="0" borderId="0" xfId="43" applyFont="1" applyAlignment="1">
      <alignment horizontal="center"/>
      <protection/>
    </xf>
    <xf numFmtId="0" fontId="5" fillId="0" borderId="0" xfId="44" applyFont="1" applyAlignment="1">
      <alignment/>
      <protection/>
    </xf>
    <xf numFmtId="0" fontId="4" fillId="0" borderId="0" xfId="44" applyFont="1" applyBorder="1">
      <alignment/>
      <protection/>
    </xf>
    <xf numFmtId="0" fontId="4" fillId="0" borderId="0" xfId="44" applyFont="1">
      <alignment/>
      <protection/>
    </xf>
    <xf numFmtId="0" fontId="5" fillId="0" borderId="0" xfId="44" applyFont="1" applyProtection="1">
      <alignment/>
      <protection/>
    </xf>
    <xf numFmtId="0" fontId="5" fillId="0" borderId="0" xfId="42" applyFont="1">
      <alignment/>
      <protection/>
    </xf>
    <xf numFmtId="49" fontId="5" fillId="0" borderId="0" xfId="42" applyNumberFormat="1" applyFont="1">
      <alignment/>
      <protection/>
    </xf>
    <xf numFmtId="49" fontId="5" fillId="0" borderId="0" xfId="44" applyNumberFormat="1" applyFont="1">
      <alignment/>
      <protection/>
    </xf>
    <xf numFmtId="0" fontId="10" fillId="0" borderId="0" xfId="44" applyFont="1" applyBorder="1" applyProtection="1">
      <alignment/>
      <protection/>
    </xf>
    <xf numFmtId="0" fontId="11" fillId="0" borderId="0" xfId="44" applyFont="1" applyBorder="1" applyProtection="1">
      <alignment/>
      <protection/>
    </xf>
    <xf numFmtId="1" fontId="11" fillId="0" borderId="0" xfId="44" applyNumberFormat="1" applyFont="1" applyBorder="1" applyProtection="1">
      <alignment/>
      <protection/>
    </xf>
    <xf numFmtId="1" fontId="11" fillId="0" borderId="0" xfId="44" applyNumberFormat="1" applyFont="1" applyProtection="1">
      <alignment/>
      <protection locked="0"/>
    </xf>
    <xf numFmtId="49" fontId="11" fillId="0" borderId="0" xfId="44" applyNumberFormat="1" applyFont="1" applyProtection="1">
      <alignment/>
      <protection/>
    </xf>
    <xf numFmtId="1" fontId="11" fillId="0" borderId="0" xfId="44" applyNumberFormat="1" applyFont="1" applyProtection="1">
      <alignment/>
      <protection/>
    </xf>
    <xf numFmtId="0" fontId="9" fillId="0" borderId="0" xfId="45" applyFont="1" applyAlignment="1" applyProtection="1">
      <alignment vertical="top"/>
      <protection/>
    </xf>
    <xf numFmtId="0" fontId="9" fillId="0" borderId="0" xfId="45" applyFont="1" applyAlignment="1" applyProtection="1">
      <alignment vertical="top" wrapText="1"/>
      <protection/>
    </xf>
    <xf numFmtId="0" fontId="10" fillId="0" borderId="0" xfId="44" applyFont="1" applyAlignment="1">
      <alignment horizontal="center"/>
      <protection/>
    </xf>
    <xf numFmtId="0" fontId="11" fillId="0" borderId="0" xfId="44" applyFont="1" applyAlignment="1" applyProtection="1">
      <alignment/>
      <protection/>
    </xf>
    <xf numFmtId="0" fontId="11" fillId="0" borderId="0" xfId="44" applyFont="1" applyAlignment="1">
      <alignment/>
      <protection/>
    </xf>
    <xf numFmtId="0" fontId="11" fillId="0" borderId="0" xfId="44" applyFont="1" applyAlignment="1" applyProtection="1">
      <alignment/>
      <protection locked="0"/>
    </xf>
    <xf numFmtId="0" fontId="10" fillId="0" borderId="0" xfId="48" applyFont="1">
      <alignment/>
      <protection/>
    </xf>
    <xf numFmtId="0" fontId="10" fillId="0" borderId="0" xfId="48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48" applyFont="1" applyAlignment="1" applyProtection="1">
      <alignment wrapText="1"/>
      <protection locked="0"/>
    </xf>
    <xf numFmtId="49" fontId="11" fillId="0" borderId="0" xfId="48" applyNumberFormat="1" applyFont="1" applyAlignment="1" applyProtection="1">
      <alignment horizontal="center" wrapText="1"/>
      <protection locked="0"/>
    </xf>
    <xf numFmtId="0" fontId="11" fillId="0" borderId="0" xfId="48" applyFont="1" applyProtection="1">
      <alignment/>
      <protection locked="0"/>
    </xf>
    <xf numFmtId="0" fontId="11" fillId="0" borderId="0" xfId="48" applyFont="1" applyAlignment="1">
      <alignment wrapText="1"/>
      <protection/>
    </xf>
    <xf numFmtId="49" fontId="11" fillId="0" borderId="0" xfId="48" applyNumberFormat="1" applyFont="1" applyAlignment="1">
      <alignment horizontal="center" wrapText="1"/>
      <protection/>
    </xf>
    <xf numFmtId="0" fontId="9" fillId="0" borderId="0" xfId="45" applyFont="1" applyFill="1" applyAlignment="1" applyProtection="1">
      <alignment vertical="top"/>
      <protection/>
    </xf>
    <xf numFmtId="0" fontId="9" fillId="0" borderId="0" xfId="45" applyFont="1" applyFill="1" applyAlignment="1" applyProtection="1">
      <alignment horizontal="right" vertical="top" wrapText="1"/>
      <protection/>
    </xf>
    <xf numFmtId="0" fontId="11" fillId="0" borderId="0" xfId="46" applyFont="1" applyFill="1" applyAlignment="1" applyProtection="1">
      <alignment wrapText="1"/>
      <protection/>
    </xf>
    <xf numFmtId="0" fontId="11" fillId="0" borderId="0" xfId="47" applyFont="1" applyProtection="1">
      <alignment/>
      <protection/>
    </xf>
    <xf numFmtId="0" fontId="11" fillId="0" borderId="0" xfId="47" applyFont="1">
      <alignment/>
      <protection/>
    </xf>
    <xf numFmtId="0" fontId="5" fillId="0" borderId="0" xfId="47" applyFont="1" applyAlignment="1" applyProtection="1">
      <alignment horizontal="left" wrapText="1"/>
      <protection/>
    </xf>
    <xf numFmtId="0" fontId="10" fillId="0" borderId="0" xfId="47" applyFont="1" applyAlignment="1" applyProtection="1">
      <alignment horizontal="right"/>
      <protection/>
    </xf>
    <xf numFmtId="0" fontId="11" fillId="0" borderId="10" xfId="47" applyFont="1" applyBorder="1" applyProtection="1">
      <alignment/>
      <protection/>
    </xf>
    <xf numFmtId="49" fontId="11" fillId="0" borderId="10" xfId="47" applyNumberFormat="1" applyFont="1" applyBorder="1" applyAlignment="1" applyProtection="1">
      <alignment horizontal="center" wrapText="1"/>
      <protection/>
    </xf>
    <xf numFmtId="1" fontId="11" fillId="14" borderId="10" xfId="47" applyNumberFormat="1" applyFont="1" applyFill="1" applyBorder="1" applyProtection="1">
      <alignment/>
      <protection locked="0"/>
    </xf>
    <xf numFmtId="49" fontId="12" fillId="0" borderId="10" xfId="47" applyNumberFormat="1" applyFont="1" applyBorder="1" applyAlignment="1" applyProtection="1">
      <alignment horizontal="center" wrapText="1"/>
      <protection/>
    </xf>
    <xf numFmtId="0" fontId="11" fillId="0" borderId="10" xfId="47" applyFont="1" applyBorder="1" applyAlignment="1" applyProtection="1">
      <alignment horizontal="center" wrapText="1"/>
      <protection/>
    </xf>
    <xf numFmtId="1" fontId="11" fillId="0" borderId="10" xfId="47" applyNumberFormat="1" applyFont="1" applyBorder="1" applyProtection="1">
      <alignment/>
      <protection/>
    </xf>
    <xf numFmtId="0" fontId="12" fillId="0" borderId="10" xfId="47" applyFont="1" applyBorder="1" applyAlignment="1" applyProtection="1">
      <alignment horizontal="center" wrapText="1"/>
      <protection/>
    </xf>
    <xf numFmtId="1" fontId="11" fillId="18" borderId="10" xfId="47" applyNumberFormat="1" applyFont="1" applyFill="1" applyBorder="1" applyProtection="1">
      <alignment/>
      <protection locked="0"/>
    </xf>
    <xf numFmtId="0" fontId="12" fillId="0" borderId="10" xfId="47" applyFont="1" applyBorder="1" applyAlignment="1" applyProtection="1">
      <alignment horizontal="left" vertical="center" wrapText="1"/>
      <protection/>
    </xf>
    <xf numFmtId="0" fontId="11" fillId="0" borderId="10" xfId="47" applyFont="1" applyBorder="1" applyAlignment="1" applyProtection="1">
      <alignment horizontal="centerContinuous" wrapText="1"/>
      <protection/>
    </xf>
    <xf numFmtId="49" fontId="10" fillId="0" borderId="10" xfId="47" applyNumberFormat="1" applyFont="1" applyBorder="1" applyAlignment="1" applyProtection="1">
      <alignment horizontal="centerContinuous" wrapText="1"/>
      <protection/>
    </xf>
    <xf numFmtId="3" fontId="11" fillId="0" borderId="10" xfId="47" applyNumberFormat="1" applyFont="1" applyFill="1" applyBorder="1" applyProtection="1">
      <alignment/>
      <protection/>
    </xf>
    <xf numFmtId="0" fontId="11" fillId="0" borderId="0" xfId="47" applyFont="1" applyBorder="1" applyAlignment="1" applyProtection="1">
      <alignment wrapText="1"/>
      <protection locked="0"/>
    </xf>
    <xf numFmtId="0" fontId="19" fillId="0" borderId="0" xfId="47" applyFont="1" applyBorder="1" applyAlignment="1">
      <alignment vertical="center" wrapText="1"/>
      <protection/>
    </xf>
    <xf numFmtId="0" fontId="19" fillId="0" borderId="0" xfId="47" applyFont="1" applyBorder="1" applyAlignment="1" applyProtection="1">
      <alignment vertical="center" wrapText="1"/>
      <protection locked="0"/>
    </xf>
    <xf numFmtId="1" fontId="11" fillId="0" borderId="0" xfId="47" applyNumberFormat="1" applyFont="1" applyProtection="1">
      <alignment/>
      <protection locked="0"/>
    </xf>
    <xf numFmtId="0" fontId="11" fillId="0" borderId="0" xfId="47" applyFont="1" applyBorder="1" applyAlignment="1">
      <alignment wrapText="1"/>
      <protection/>
    </xf>
    <xf numFmtId="1" fontId="11" fillId="0" borderId="0" xfId="47" applyNumberFormat="1" applyFont="1" applyBorder="1">
      <alignment/>
      <protection/>
    </xf>
    <xf numFmtId="1" fontId="11" fillId="0" borderId="0" xfId="47" applyNumberFormat="1" applyFont="1">
      <alignment/>
      <protection/>
    </xf>
    <xf numFmtId="0" fontId="11" fillId="0" borderId="0" xfId="47" applyFont="1" applyBorder="1">
      <alignment/>
      <protection/>
    </xf>
    <xf numFmtId="0" fontId="11" fillId="0" borderId="0" xfId="47" applyFont="1" applyAlignment="1">
      <alignment wrapText="1"/>
      <protection/>
    </xf>
    <xf numFmtId="0" fontId="9" fillId="0" borderId="0" xfId="45" applyFont="1" applyAlignment="1" applyProtection="1">
      <alignment horizontal="right" vertical="top" wrapText="1"/>
      <protection locked="0"/>
    </xf>
    <xf numFmtId="0" fontId="9" fillId="0" borderId="0" xfId="45" applyFont="1" applyAlignment="1" applyProtection="1">
      <alignment horizontal="right" vertical="top"/>
      <protection locked="0"/>
    </xf>
    <xf numFmtId="49" fontId="20" fillId="0" borderId="10" xfId="47" applyNumberFormat="1" applyFont="1" applyBorder="1" applyAlignment="1" applyProtection="1">
      <alignment horizontal="centerContinuous" wrapText="1"/>
      <protection/>
    </xf>
    <xf numFmtId="1" fontId="11" fillId="7" borderId="10" xfId="43" applyNumberFormat="1" applyFont="1" applyFill="1" applyBorder="1" applyAlignment="1" applyProtection="1">
      <alignment vertical="center" wrapText="1"/>
      <protection locked="0"/>
    </xf>
    <xf numFmtId="0" fontId="21" fillId="0" borderId="0" xfId="44" applyFont="1" applyProtection="1">
      <alignment/>
      <protection/>
    </xf>
    <xf numFmtId="0" fontId="21" fillId="0" borderId="0" xfId="44" applyFont="1">
      <alignment/>
      <protection/>
    </xf>
    <xf numFmtId="0" fontId="11" fillId="0" borderId="0" xfId="47" applyFont="1" applyProtection="1">
      <alignment/>
      <protection locked="0"/>
    </xf>
    <xf numFmtId="0" fontId="10" fillId="0" borderId="0" xfId="48" applyFont="1" applyBorder="1" applyAlignment="1" applyProtection="1">
      <alignment horizontal="left"/>
      <protection locked="0"/>
    </xf>
    <xf numFmtId="0" fontId="5" fillId="0" borderId="0" xfId="0" applyFont="1" applyAlignment="1">
      <alignment vertical="top" wrapText="1"/>
    </xf>
    <xf numFmtId="0" fontId="9" fillId="0" borderId="19" xfId="45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45" applyFont="1" applyBorder="1" applyAlignment="1" applyProtection="1">
      <alignment horizontal="left" vertical="top" wrapText="1"/>
      <protection locked="0"/>
    </xf>
    <xf numFmtId="0" fontId="9" fillId="0" borderId="0" xfId="45" applyFont="1" applyBorder="1" applyAlignment="1" applyProtection="1">
      <alignment horizontal="left" vertical="top" wrapText="1"/>
      <protection locked="0"/>
    </xf>
    <xf numFmtId="0" fontId="7" fillId="0" borderId="0" xfId="45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/>
    </xf>
    <xf numFmtId="1" fontId="11" fillId="0" borderId="0" xfId="47" applyNumberFormat="1" applyFont="1" applyBorder="1" applyAlignment="1" applyProtection="1">
      <alignment horizontal="left"/>
      <protection locked="0"/>
    </xf>
    <xf numFmtId="0" fontId="10" fillId="0" borderId="0" xfId="45" applyFont="1" applyBorder="1" applyAlignment="1" applyProtection="1">
      <alignment horizontal="left" vertical="top" wrapText="1"/>
      <protection/>
    </xf>
    <xf numFmtId="183" fontId="11" fillId="0" borderId="32" xfId="45" applyNumberFormat="1" applyFont="1" applyBorder="1" applyAlignment="1" applyProtection="1">
      <alignment horizontal="left" vertical="top" wrapText="1"/>
      <protection/>
    </xf>
    <xf numFmtId="0" fontId="5" fillId="0" borderId="0" xfId="47" applyFont="1" applyAlignment="1" applyProtection="1">
      <alignment horizontal="left" wrapText="1"/>
      <protection/>
    </xf>
    <xf numFmtId="0" fontId="10" fillId="0" borderId="0" xfId="47" applyFont="1" applyBorder="1" applyAlignment="1" applyProtection="1">
      <alignment horizontal="left" wrapText="1"/>
      <protection/>
    </xf>
    <xf numFmtId="0" fontId="11" fillId="0" borderId="0" xfId="46" applyFont="1" applyFill="1" applyAlignment="1" applyProtection="1">
      <alignment horizontal="center" wrapText="1"/>
      <protection locked="0"/>
    </xf>
    <xf numFmtId="0" fontId="10" fillId="0" borderId="0" xfId="48" applyFont="1" applyAlignment="1">
      <alignment horizontal="center" wrapText="1"/>
      <protection/>
    </xf>
    <xf numFmtId="0" fontId="10" fillId="0" borderId="0" xfId="48" applyFont="1" applyBorder="1" applyAlignment="1" applyProtection="1">
      <alignment horizontal="left"/>
      <protection locked="0"/>
    </xf>
    <xf numFmtId="0" fontId="10" fillId="0" borderId="0" xfId="45" applyNumberFormat="1" applyFont="1" applyBorder="1" applyAlignment="1" applyProtection="1">
      <alignment horizontal="left" vertical="top" wrapText="1"/>
      <protection/>
    </xf>
    <xf numFmtId="0" fontId="10" fillId="0" borderId="0" xfId="48" applyFont="1" applyBorder="1" applyAlignment="1" applyProtection="1">
      <alignment horizontal="left" vertical="center" wrapText="1"/>
      <protection locked="0"/>
    </xf>
    <xf numFmtId="0" fontId="9" fillId="0" borderId="0" xfId="48" applyFont="1" applyAlignment="1" applyProtection="1">
      <alignment horizontal="left"/>
      <protection/>
    </xf>
    <xf numFmtId="0" fontId="9" fillId="0" borderId="0" xfId="48" applyFont="1" applyAlignment="1" applyProtection="1">
      <alignment horizontal="right"/>
      <protection/>
    </xf>
    <xf numFmtId="184" fontId="10" fillId="0" borderId="32" xfId="45" applyNumberFormat="1" applyFont="1" applyBorder="1" applyAlignment="1" applyProtection="1">
      <alignment horizontal="left" vertical="top" wrapText="1"/>
      <protection/>
    </xf>
    <xf numFmtId="0" fontId="11" fillId="0" borderId="0" xfId="43" applyFont="1" applyBorder="1" applyAlignment="1" applyProtection="1">
      <alignment horizontal="right" vertical="justify" wrapText="1"/>
      <protection/>
    </xf>
    <xf numFmtId="0" fontId="10" fillId="0" borderId="18" xfId="43" applyFont="1" applyBorder="1" applyAlignment="1" applyProtection="1">
      <alignment horizontal="center" vertical="center" wrapText="1"/>
      <protection/>
    </xf>
    <xf numFmtId="0" fontId="10" fillId="0" borderId="24" xfId="43" applyFont="1" applyBorder="1" applyAlignment="1" applyProtection="1">
      <alignment horizontal="center" vertical="center" wrapText="1"/>
      <protection/>
    </xf>
    <xf numFmtId="0" fontId="10" fillId="0" borderId="23" xfId="43" applyFont="1" applyBorder="1" applyAlignment="1" applyProtection="1">
      <alignment horizontal="center" vertical="center" wrapText="1"/>
      <protection/>
    </xf>
    <xf numFmtId="0" fontId="10" fillId="0" borderId="25" xfId="43" applyFont="1" applyBorder="1" applyAlignment="1" applyProtection="1">
      <alignment horizontal="center" vertical="center" wrapText="1"/>
      <protection/>
    </xf>
    <xf numFmtId="49" fontId="10" fillId="0" borderId="13" xfId="43" applyNumberFormat="1" applyFont="1" applyBorder="1" applyAlignment="1" applyProtection="1">
      <alignment horizontal="center" vertical="center" wrapText="1"/>
      <protection/>
    </xf>
    <xf numFmtId="49" fontId="10" fillId="0" borderId="11" xfId="43" applyNumberFormat="1" applyFont="1" applyBorder="1" applyAlignment="1" applyProtection="1">
      <alignment horizontal="center" vertical="center" wrapText="1"/>
      <protection/>
    </xf>
    <xf numFmtId="0" fontId="10" fillId="0" borderId="0" xfId="43" applyFont="1" applyAlignment="1" applyProtection="1">
      <alignment horizontal="left"/>
      <protection locked="0"/>
    </xf>
    <xf numFmtId="0" fontId="11" fillId="0" borderId="0" xfId="43" applyFont="1" applyAlignment="1" applyProtection="1">
      <alignment horizontal="left"/>
      <protection locked="0"/>
    </xf>
    <xf numFmtId="0" fontId="10" fillId="0" borderId="13" xfId="43" applyFont="1" applyBorder="1" applyAlignment="1" applyProtection="1">
      <alignment horizontal="center" vertical="center" wrapText="1"/>
      <protection/>
    </xf>
    <xf numFmtId="0" fontId="10" fillId="0" borderId="11" xfId="43" applyFont="1" applyBorder="1" applyAlignment="1" applyProtection="1">
      <alignment horizontal="center" vertical="center" wrapText="1"/>
      <protection/>
    </xf>
    <xf numFmtId="0" fontId="11" fillId="0" borderId="0" xfId="43" applyFont="1" applyAlignment="1" applyProtection="1">
      <alignment horizontal="center"/>
      <protection locked="0"/>
    </xf>
    <xf numFmtId="0" fontId="4" fillId="0" borderId="0" xfId="43" applyFont="1" applyAlignment="1" applyProtection="1">
      <alignment horizontal="left"/>
      <protection/>
    </xf>
    <xf numFmtId="0" fontId="11" fillId="0" borderId="0" xfId="43" applyFont="1" applyAlignment="1" applyProtection="1">
      <alignment horizontal="left"/>
      <protection/>
    </xf>
    <xf numFmtId="0" fontId="10" fillId="0" borderId="0" xfId="43" applyFont="1" applyAlignment="1" applyProtection="1">
      <alignment horizontal="left"/>
      <protection/>
    </xf>
    <xf numFmtId="184" fontId="10" fillId="0" borderId="0" xfId="43" applyNumberFormat="1" applyFont="1" applyBorder="1" applyAlignment="1" applyProtection="1">
      <alignment horizontal="left" vertical="justify" wrapText="1"/>
      <protection/>
    </xf>
    <xf numFmtId="0" fontId="10" fillId="0" borderId="0" xfId="40" applyFont="1" applyAlignment="1" applyProtection="1">
      <alignment horizontal="left" vertical="center" wrapText="1"/>
      <protection locked="0"/>
    </xf>
    <xf numFmtId="0" fontId="10" fillId="0" borderId="0" xfId="40" applyFont="1" applyBorder="1" applyAlignment="1" applyProtection="1">
      <alignment horizontal="left" vertical="center" wrapText="1"/>
      <protection locked="0"/>
    </xf>
    <xf numFmtId="49" fontId="11" fillId="0" borderId="0" xfId="40" applyNumberFormat="1" applyFont="1" applyBorder="1" applyAlignment="1" applyProtection="1">
      <alignment horizontal="left" vertical="center" wrapText="1"/>
      <protection/>
    </xf>
    <xf numFmtId="49" fontId="10" fillId="0" borderId="0" xfId="40" applyNumberFormat="1" applyFont="1" applyAlignment="1" applyProtection="1">
      <alignment horizontal="center" vertical="center" wrapText="1"/>
      <protection/>
    </xf>
    <xf numFmtId="184" fontId="10" fillId="0" borderId="0" xfId="43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43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43" applyNumberFormat="1" applyFont="1" applyAlignment="1" applyProtection="1">
      <alignment horizontal="left" vertical="justify"/>
      <protection/>
    </xf>
    <xf numFmtId="184" fontId="10" fillId="0" borderId="0" xfId="43" applyNumberFormat="1" applyFont="1" applyBorder="1" applyAlignment="1" applyProtection="1">
      <alignment horizontal="left" vertical="justify"/>
      <protection/>
    </xf>
    <xf numFmtId="1" fontId="10" fillId="0" borderId="0" xfId="41" applyNumberFormat="1" applyFont="1" applyAlignment="1" applyProtection="1">
      <alignment horizontal="center" vertical="center" wrapText="1"/>
      <protection locked="0"/>
    </xf>
    <xf numFmtId="49" fontId="10" fillId="0" borderId="0" xfId="41" applyNumberFormat="1" applyFont="1" applyAlignment="1" applyProtection="1">
      <alignment horizontal="center" vertical="center" wrapText="1"/>
      <protection locked="0"/>
    </xf>
    <xf numFmtId="0" fontId="9" fillId="0" borderId="0" xfId="45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43" applyFont="1" applyAlignment="1" applyProtection="1">
      <alignment horizontal="right"/>
      <protection/>
    </xf>
    <xf numFmtId="0" fontId="4" fillId="0" borderId="0" xfId="42" applyNumberFormat="1" applyFont="1" applyAlignment="1" applyProtection="1">
      <alignment horizontal="left" vertical="center" wrapText="1"/>
      <protection locked="0"/>
    </xf>
    <xf numFmtId="184" fontId="4" fillId="0" borderId="0" xfId="43" applyNumberFormat="1" applyFont="1" applyAlignment="1" applyProtection="1">
      <alignment horizontal="left" vertical="justify"/>
      <protection locked="0"/>
    </xf>
    <xf numFmtId="0" fontId="4" fillId="0" borderId="0" xfId="42" applyFont="1" applyAlignment="1" applyProtection="1">
      <alignment horizontal="left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Euro" xfId="37"/>
    <cellStyle name="Followed Hyperlink" xfId="38"/>
    <cellStyle name="Hyperlink" xfId="39"/>
    <cellStyle name="Normal_El. 7.3" xfId="40"/>
    <cellStyle name="Normal_El. 7.4" xfId="41"/>
    <cellStyle name="Normal_El. 7.5" xfId="42"/>
    <cellStyle name="Normal_El.7.2" xfId="43"/>
    <cellStyle name="Normal_Spravki_kod" xfId="44"/>
    <cellStyle name="Normal_Баланс" xfId="45"/>
    <cellStyle name="Normal_Отч.парич.поток" xfId="46"/>
    <cellStyle name="Normal_Отч.прих-разх" xfId="47"/>
    <cellStyle name="Normal_Отч.собств.кап." xfId="48"/>
    <cellStyle name="Percent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Бележка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Свързана клетка" xfId="71"/>
    <cellStyle name="Сума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B1">
      <selection activeCell="G26" sqref="G26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77"/>
      <c r="C3" s="577"/>
      <c r="D3" s="577"/>
      <c r="E3" s="462" t="s">
        <v>861</v>
      </c>
      <c r="F3" s="217" t="s">
        <v>2</v>
      </c>
      <c r="G3" s="172"/>
      <c r="H3" s="461">
        <v>816089236</v>
      </c>
    </row>
    <row r="4" spans="1:8" ht="15">
      <c r="A4" s="582" t="s">
        <v>3</v>
      </c>
      <c r="B4" s="583"/>
      <c r="C4" s="583"/>
      <c r="D4" s="583"/>
      <c r="E4" s="504" t="s">
        <v>862</v>
      </c>
      <c r="F4" s="578" t="s">
        <v>4</v>
      </c>
      <c r="G4" s="579"/>
      <c r="H4" s="461">
        <v>218</v>
      </c>
    </row>
    <row r="5" spans="1:8" ht="15">
      <c r="A5" s="582" t="s">
        <v>5</v>
      </c>
      <c r="B5" s="577"/>
      <c r="C5" s="577"/>
      <c r="D5" s="577"/>
      <c r="E5" s="505" t="s">
        <v>877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661</v>
      </c>
      <c r="D11" s="151">
        <v>661</v>
      </c>
      <c r="E11" s="237" t="s">
        <v>22</v>
      </c>
      <c r="F11" s="242" t="s">
        <v>23</v>
      </c>
      <c r="G11" s="152">
        <v>7502</v>
      </c>
      <c r="H11" s="152">
        <v>7502</v>
      </c>
    </row>
    <row r="12" spans="1:8" ht="15">
      <c r="A12" s="235" t="s">
        <v>24</v>
      </c>
      <c r="B12" s="241" t="s">
        <v>25</v>
      </c>
      <c r="C12" s="151">
        <v>10866</v>
      </c>
      <c r="D12" s="151">
        <v>10891</v>
      </c>
      <c r="E12" s="237" t="s">
        <v>26</v>
      </c>
      <c r="F12" s="242" t="s">
        <v>27</v>
      </c>
      <c r="G12" s="153">
        <v>7502</v>
      </c>
      <c r="H12" s="153">
        <v>7502</v>
      </c>
    </row>
    <row r="13" spans="1:8" ht="15">
      <c r="A13" s="235" t="s">
        <v>28</v>
      </c>
      <c r="B13" s="241" t="s">
        <v>29</v>
      </c>
      <c r="C13" s="151">
        <v>27885</v>
      </c>
      <c r="D13" s="151">
        <v>27951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568</v>
      </c>
      <c r="D14" s="151">
        <v>573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77</v>
      </c>
      <c r="D15" s="151">
        <v>83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5</v>
      </c>
      <c r="D16" s="151">
        <v>7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532</v>
      </c>
      <c r="D17" s="151">
        <v>531</v>
      </c>
      <c r="E17" s="243" t="s">
        <v>46</v>
      </c>
      <c r="F17" s="245" t="s">
        <v>47</v>
      </c>
      <c r="G17" s="154">
        <f>G11+G14+G15+G16</f>
        <v>7502</v>
      </c>
      <c r="H17" s="154">
        <f>H11+H14+H15+H16</f>
        <v>7502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>
        <v>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40594</v>
      </c>
      <c r="D19" s="155">
        <f>SUM(D11:D18)</f>
        <v>40697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30752</v>
      </c>
      <c r="H20" s="158">
        <v>30752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4511</v>
      </c>
      <c r="H21" s="156">
        <f>SUM(H22:H24)</f>
        <v>4511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4511</v>
      </c>
      <c r="H22" s="152">
        <v>4511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</v>
      </c>
      <c r="D24" s="151">
        <v>1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35263</v>
      </c>
      <c r="H25" s="154">
        <f>H19+H20+H21</f>
        <v>35263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</v>
      </c>
      <c r="D27" s="155">
        <f>SUM(D23:D26)</f>
        <v>1</v>
      </c>
      <c r="E27" s="253" t="s">
        <v>83</v>
      </c>
      <c r="F27" s="242" t="s">
        <v>84</v>
      </c>
      <c r="G27" s="154">
        <f>SUM(G28:G30)</f>
        <v>78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78</v>
      </c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16</v>
      </c>
      <c r="H31" s="152">
        <v>78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94</v>
      </c>
      <c r="H33" s="154">
        <f>H27+H31+H32</f>
        <v>78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7</v>
      </c>
      <c r="D34" s="155">
        <f>SUM(D35:D38)</f>
        <v>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42859</v>
      </c>
      <c r="H36" s="154">
        <f>H25+H17+H33</f>
        <v>42843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7</v>
      </c>
      <c r="D38" s="151">
        <v>7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7</v>
      </c>
      <c r="D45" s="155">
        <f>D34+D39+D44</f>
        <v>7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>
        <v>2000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2000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3208</v>
      </c>
      <c r="H53" s="152">
        <v>3208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40602</v>
      </c>
      <c r="D55" s="155">
        <f>D19+D20+D21+D27+D32+D45+D51+D53+D54</f>
        <v>40705</v>
      </c>
      <c r="E55" s="237" t="s">
        <v>172</v>
      </c>
      <c r="F55" s="261" t="s">
        <v>173</v>
      </c>
      <c r="G55" s="154">
        <f>G49+G51+G52+G53+G54</f>
        <v>3208</v>
      </c>
      <c r="H55" s="154">
        <f>H49+H51+H52+H53+H54</f>
        <v>5208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1889</v>
      </c>
      <c r="D58" s="151">
        <v>1860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2275</v>
      </c>
      <c r="D59" s="151">
        <v>1378</v>
      </c>
      <c r="E59" s="251" t="s">
        <v>181</v>
      </c>
      <c r="F59" s="242" t="s">
        <v>182</v>
      </c>
      <c r="G59" s="152">
        <v>2883</v>
      </c>
      <c r="H59" s="152">
        <v>754</v>
      </c>
      <c r="M59" s="157"/>
    </row>
    <row r="60" spans="1:8" ht="15">
      <c r="A60" s="235" t="s">
        <v>183</v>
      </c>
      <c r="B60" s="241" t="s">
        <v>184</v>
      </c>
      <c r="C60" s="151">
        <v>553</v>
      </c>
      <c r="D60" s="151">
        <v>548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1102</v>
      </c>
      <c r="D61" s="151">
        <v>1885</v>
      </c>
      <c r="E61" s="243" t="s">
        <v>189</v>
      </c>
      <c r="F61" s="272" t="s">
        <v>190</v>
      </c>
      <c r="G61" s="154">
        <f>SUM(G62:G68)</f>
        <v>601</v>
      </c>
      <c r="H61" s="154">
        <f>SUM(H62:H68)</f>
        <v>352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365</v>
      </c>
      <c r="H62" s="152">
        <v>78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5819</v>
      </c>
      <c r="D64" s="155">
        <f>SUM(D58:D63)</f>
        <v>5671</v>
      </c>
      <c r="E64" s="237" t="s">
        <v>200</v>
      </c>
      <c r="F64" s="242" t="s">
        <v>201</v>
      </c>
      <c r="G64" s="152">
        <v>118</v>
      </c>
      <c r="H64" s="152">
        <v>160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70</v>
      </c>
      <c r="H65" s="152">
        <v>61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31</v>
      </c>
      <c r="H66" s="152">
        <v>31</v>
      </c>
    </row>
    <row r="67" spans="1:8" ht="15">
      <c r="A67" s="235" t="s">
        <v>207</v>
      </c>
      <c r="B67" s="241" t="s">
        <v>208</v>
      </c>
      <c r="C67" s="151">
        <v>1974</v>
      </c>
      <c r="D67" s="151">
        <v>1615</v>
      </c>
      <c r="E67" s="237" t="s">
        <v>209</v>
      </c>
      <c r="F67" s="242" t="s">
        <v>210</v>
      </c>
      <c r="G67" s="152">
        <v>14</v>
      </c>
      <c r="H67" s="152">
        <v>15</v>
      </c>
    </row>
    <row r="68" spans="1:8" ht="15">
      <c r="A68" s="235" t="s">
        <v>211</v>
      </c>
      <c r="B68" s="241" t="s">
        <v>212</v>
      </c>
      <c r="C68" s="151">
        <v>764</v>
      </c>
      <c r="D68" s="151">
        <v>563</v>
      </c>
      <c r="E68" s="237" t="s">
        <v>213</v>
      </c>
      <c r="F68" s="242" t="s">
        <v>214</v>
      </c>
      <c r="G68" s="152">
        <v>3</v>
      </c>
      <c r="H68" s="152">
        <v>7</v>
      </c>
    </row>
    <row r="69" spans="1:8" ht="15">
      <c r="A69" s="235" t="s">
        <v>215</v>
      </c>
      <c r="B69" s="241" t="s">
        <v>216</v>
      </c>
      <c r="C69" s="151">
        <v>174</v>
      </c>
      <c r="D69" s="151">
        <v>207</v>
      </c>
      <c r="E69" s="251" t="s">
        <v>78</v>
      </c>
      <c r="F69" s="242" t="s">
        <v>217</v>
      </c>
      <c r="G69" s="152">
        <v>28</v>
      </c>
      <c r="H69" s="152">
        <v>55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33</v>
      </c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3545</v>
      </c>
      <c r="H71" s="161">
        <f>H59+H60+H61+H69+H70</f>
        <v>1161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6</v>
      </c>
      <c r="D72" s="151">
        <v>77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110</v>
      </c>
      <c r="D74" s="151">
        <v>98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3028</v>
      </c>
      <c r="D75" s="155">
        <f>SUM(D67:D74)</f>
        <v>2560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3545</v>
      </c>
      <c r="H79" s="162">
        <f>H71+H74+H75+H76</f>
        <v>1161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86</v>
      </c>
      <c r="D87" s="151">
        <v>101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65</v>
      </c>
      <c r="D88" s="151">
        <v>169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151</v>
      </c>
      <c r="D91" s="155">
        <f>SUM(D87:D90)</f>
        <v>270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12</v>
      </c>
      <c r="D92" s="151">
        <v>6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9010</v>
      </c>
      <c r="D93" s="155">
        <f>D64+D75+D84+D91+D92</f>
        <v>8507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49612</v>
      </c>
      <c r="D94" s="164">
        <f>D93+D55</f>
        <v>49212</v>
      </c>
      <c r="E94" s="449" t="s">
        <v>270</v>
      </c>
      <c r="F94" s="289" t="s">
        <v>271</v>
      </c>
      <c r="G94" s="165">
        <f>G36+G39+G55+G79</f>
        <v>49612</v>
      </c>
      <c r="H94" s="165">
        <f>H36+H39+H55+H79</f>
        <v>49212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878</v>
      </c>
      <c r="B98" s="432"/>
      <c r="C98" s="580" t="s">
        <v>381</v>
      </c>
      <c r="D98" s="580"/>
      <c r="E98" s="580"/>
      <c r="F98" s="170"/>
      <c r="G98" s="171"/>
      <c r="H98" s="172"/>
      <c r="M98" s="157"/>
    </row>
    <row r="99" spans="3:8" ht="15">
      <c r="C99" s="45"/>
      <c r="D99" s="1" t="s">
        <v>859</v>
      </c>
      <c r="E99" s="45"/>
      <c r="F99" s="170"/>
      <c r="G99" s="171"/>
      <c r="H99" s="172"/>
    </row>
    <row r="100" spans="1:5" ht="15">
      <c r="A100" s="173"/>
      <c r="B100" s="173"/>
      <c r="C100" s="580" t="s">
        <v>779</v>
      </c>
      <c r="D100" s="581"/>
      <c r="E100" s="581"/>
    </row>
    <row r="101" ht="12.75">
      <c r="D101" s="169" t="s">
        <v>860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2">
      <selection activeCell="D15" sqref="D15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Метизи АД</v>
      </c>
      <c r="C2" s="585"/>
      <c r="D2" s="585"/>
      <c r="E2" s="585"/>
      <c r="F2" s="587" t="s">
        <v>2</v>
      </c>
      <c r="G2" s="587"/>
      <c r="H2" s="526">
        <f>'справка №1-БАЛАНС'!H3</f>
        <v>816089236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>
        <f>'справка №1-БАЛАНС'!H4</f>
        <v>218</v>
      </c>
    </row>
    <row r="4" spans="1:8" ht="17.25" customHeight="1">
      <c r="A4" s="467" t="s">
        <v>5</v>
      </c>
      <c r="B4" s="586" t="str">
        <f>'справка №1-БАЛАНС'!E5</f>
        <v>Първо тримесечие на 2010 г.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195</v>
      </c>
      <c r="D9" s="46">
        <v>971</v>
      </c>
      <c r="E9" s="298" t="s">
        <v>284</v>
      </c>
      <c r="F9" s="549" t="s">
        <v>285</v>
      </c>
      <c r="G9" s="550">
        <v>393</v>
      </c>
      <c r="H9" s="550">
        <v>1332</v>
      </c>
    </row>
    <row r="10" spans="1:8" ht="12">
      <c r="A10" s="298" t="s">
        <v>286</v>
      </c>
      <c r="B10" s="299" t="s">
        <v>287</v>
      </c>
      <c r="C10" s="46">
        <v>73</v>
      </c>
      <c r="D10" s="46">
        <v>113</v>
      </c>
      <c r="E10" s="298" t="s">
        <v>288</v>
      </c>
      <c r="F10" s="549" t="s">
        <v>289</v>
      </c>
      <c r="G10" s="550">
        <v>2343</v>
      </c>
      <c r="H10" s="550">
        <v>70</v>
      </c>
    </row>
    <row r="11" spans="1:8" ht="12">
      <c r="A11" s="298" t="s">
        <v>290</v>
      </c>
      <c r="B11" s="299" t="s">
        <v>291</v>
      </c>
      <c r="C11" s="46">
        <v>103</v>
      </c>
      <c r="D11" s="46">
        <v>103</v>
      </c>
      <c r="E11" s="300" t="s">
        <v>292</v>
      </c>
      <c r="F11" s="549" t="s">
        <v>293</v>
      </c>
      <c r="G11" s="550">
        <v>15</v>
      </c>
      <c r="H11" s="550">
        <v>4</v>
      </c>
    </row>
    <row r="12" spans="1:8" ht="12">
      <c r="A12" s="298" t="s">
        <v>294</v>
      </c>
      <c r="B12" s="299" t="s">
        <v>295</v>
      </c>
      <c r="C12" s="46">
        <v>140</v>
      </c>
      <c r="D12" s="46">
        <v>226</v>
      </c>
      <c r="E12" s="300" t="s">
        <v>78</v>
      </c>
      <c r="F12" s="549" t="s">
        <v>296</v>
      </c>
      <c r="G12" s="550">
        <v>117</v>
      </c>
      <c r="H12" s="550">
        <v>9</v>
      </c>
    </row>
    <row r="13" spans="1:18" ht="12">
      <c r="A13" s="298" t="s">
        <v>297</v>
      </c>
      <c r="B13" s="299" t="s">
        <v>298</v>
      </c>
      <c r="C13" s="46">
        <v>26</v>
      </c>
      <c r="D13" s="46">
        <v>40</v>
      </c>
      <c r="E13" s="301" t="s">
        <v>51</v>
      </c>
      <c r="F13" s="551" t="s">
        <v>299</v>
      </c>
      <c r="G13" s="548">
        <f>SUM(G9:G12)</f>
        <v>2868</v>
      </c>
      <c r="H13" s="548">
        <f>SUM(H9:H12)</f>
        <v>1415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2324</v>
      </c>
      <c r="D14" s="46">
        <v>65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-123</v>
      </c>
      <c r="D15" s="47">
        <v>-430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9</v>
      </c>
      <c r="D16" s="47">
        <v>147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2747</v>
      </c>
      <c r="D19" s="49">
        <f>SUM(D9:D15)+D16</f>
        <v>1235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>
        <v>8</v>
      </c>
    </row>
    <row r="22" spans="1:8" ht="24">
      <c r="A22" s="304" t="s">
        <v>323</v>
      </c>
      <c r="B22" s="305" t="s">
        <v>324</v>
      </c>
      <c r="C22" s="46">
        <v>106</v>
      </c>
      <c r="D22" s="46">
        <v>83</v>
      </c>
      <c r="E22" s="304" t="s">
        <v>325</v>
      </c>
      <c r="F22" s="552" t="s">
        <v>326</v>
      </c>
      <c r="G22" s="550">
        <v>7</v>
      </c>
      <c r="H22" s="550">
        <v>6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2</v>
      </c>
      <c r="D24" s="46">
        <v>37</v>
      </c>
      <c r="E24" s="301" t="s">
        <v>103</v>
      </c>
      <c r="F24" s="554" t="s">
        <v>333</v>
      </c>
      <c r="G24" s="548">
        <f>SUM(G19:G23)</f>
        <v>7</v>
      </c>
      <c r="H24" s="548">
        <f>SUM(H19:H23)</f>
        <v>14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4</v>
      </c>
      <c r="D25" s="46">
        <v>9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112</v>
      </c>
      <c r="D26" s="49">
        <f>SUM(D22:D25)</f>
        <v>129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2859</v>
      </c>
      <c r="D28" s="50">
        <f>D26+D19</f>
        <v>1364</v>
      </c>
      <c r="E28" s="127" t="s">
        <v>338</v>
      </c>
      <c r="F28" s="554" t="s">
        <v>339</v>
      </c>
      <c r="G28" s="548">
        <f>G13+G15+G24</f>
        <v>2875</v>
      </c>
      <c r="H28" s="548">
        <f>H13+H15+H24</f>
        <v>1429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16</v>
      </c>
      <c r="D30" s="50">
        <f>IF((H28-D28)&gt;0,H28-D28,0)</f>
        <v>65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>
        <v>10</v>
      </c>
    </row>
    <row r="33" spans="1:18" ht="12">
      <c r="A33" s="128" t="s">
        <v>350</v>
      </c>
      <c r="B33" s="306" t="s">
        <v>351</v>
      </c>
      <c r="C33" s="49">
        <f>C28-C31+C32</f>
        <v>2859</v>
      </c>
      <c r="D33" s="49">
        <f>D28-D31+D32</f>
        <v>1364</v>
      </c>
      <c r="E33" s="127" t="s">
        <v>352</v>
      </c>
      <c r="F33" s="554" t="s">
        <v>353</v>
      </c>
      <c r="G33" s="53">
        <f>G32-G31+G28</f>
        <v>2875</v>
      </c>
      <c r="H33" s="53">
        <f>H32-H31+H28</f>
        <v>1439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16</v>
      </c>
      <c r="D34" s="50">
        <f>IF((H33-D33)&gt;0,H33-D33,0)</f>
        <v>75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16</v>
      </c>
      <c r="D39" s="460">
        <f>+IF((H33-D33-D35)&gt;0,H33-D33-D35,0)</f>
        <v>75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16</v>
      </c>
      <c r="D41" s="52">
        <f>IF(H39=0,IF(D39-D40&gt;0,D39-D40+H40,0),IF(H39-H40&lt;0,H40-H39+D39,0))</f>
        <v>75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2875</v>
      </c>
      <c r="D42" s="53">
        <f>D33+D35+D39</f>
        <v>1439</v>
      </c>
      <c r="E42" s="128" t="s">
        <v>379</v>
      </c>
      <c r="F42" s="129" t="s">
        <v>380</v>
      </c>
      <c r="G42" s="53">
        <f>G39+G33</f>
        <v>2875</v>
      </c>
      <c r="H42" s="53">
        <f>H39+H33</f>
        <v>1439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856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24">
      <c r="A48" s="503" t="s">
        <v>272</v>
      </c>
      <c r="B48" s="427" t="s">
        <v>876</v>
      </c>
      <c r="C48" s="575"/>
      <c r="D48" s="575"/>
      <c r="E48" s="427" t="s">
        <v>381</v>
      </c>
      <c r="F48" s="427"/>
      <c r="G48" s="428" t="s">
        <v>779</v>
      </c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575"/>
      <c r="D49" s="575"/>
      <c r="E49" s="318" t="s">
        <v>863</v>
      </c>
      <c r="F49" s="560"/>
      <c r="G49" s="563"/>
      <c r="H49" s="563" t="s">
        <v>860</v>
      </c>
    </row>
    <row r="50" spans="1:8" ht="12.75" customHeight="1">
      <c r="A50" s="561"/>
      <c r="B50" s="562"/>
      <c r="C50" s="575"/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6"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9:D14 C31:D32 C36:D36 C38:D38 C40:D40 C22:D25 G15:H16 G9:H12 G31:H32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3">
      <selection activeCell="B52" sqref="B52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Метизи АД</v>
      </c>
      <c r="C4" s="541" t="s">
        <v>2</v>
      </c>
      <c r="D4" s="541">
        <f>'справка №1-БАЛАНС'!H3</f>
        <v>816089236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218</v>
      </c>
    </row>
    <row r="6" spans="1:6" ht="12" customHeight="1">
      <c r="A6" s="471" t="s">
        <v>5</v>
      </c>
      <c r="B6" s="506" t="str">
        <f>'справка №1-БАЛАНС'!E5</f>
        <v>Първо тримесечие на 2010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2865</v>
      </c>
      <c r="D10" s="54">
        <v>959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-2830</v>
      </c>
      <c r="D11" s="54">
        <v>-1509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-133</v>
      </c>
      <c r="D13" s="54">
        <v>-222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-20</v>
      </c>
      <c r="D14" s="54">
        <v>-26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73</v>
      </c>
      <c r="D15" s="54">
        <v>-55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>
        <v>-2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>
        <v>-8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-41</v>
      </c>
      <c r="D19" s="54">
        <v>-34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-86</v>
      </c>
      <c r="D20" s="55">
        <f>SUM(D10:D19)</f>
        <v>-897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2213</v>
      </c>
      <c r="D36" s="54">
        <v>1592</v>
      </c>
      <c r="E36" s="130"/>
      <c r="F36" s="130"/>
    </row>
    <row r="37" spans="1:6" ht="12">
      <c r="A37" s="332" t="s">
        <v>437</v>
      </c>
      <c r="B37" s="333" t="s">
        <v>438</v>
      </c>
      <c r="C37" s="54">
        <v>-2148</v>
      </c>
      <c r="D37" s="54">
        <v>-620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-98</v>
      </c>
      <c r="D39" s="54">
        <v>-74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-33</v>
      </c>
      <c r="D42" s="55">
        <f>SUM(D34:D41)</f>
        <v>898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-119</v>
      </c>
      <c r="D43" s="55">
        <f>D42+D32+D20</f>
        <v>1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270</v>
      </c>
      <c r="D44" s="132">
        <v>62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151</v>
      </c>
      <c r="D45" s="55">
        <f>D44+D43</f>
        <v>63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151</v>
      </c>
      <c r="D46" s="56">
        <v>63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0</v>
      </c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883</v>
      </c>
      <c r="B49" s="436" t="s">
        <v>381</v>
      </c>
      <c r="C49" s="436" t="s">
        <v>779</v>
      </c>
      <c r="D49" s="437"/>
      <c r="E49" s="343"/>
      <c r="G49" s="133"/>
      <c r="H49" s="133"/>
    </row>
    <row r="50" spans="1:8" ht="12">
      <c r="A50" s="318"/>
      <c r="B50" s="318" t="s">
        <v>863</v>
      </c>
      <c r="C50" s="589" t="s">
        <v>860</v>
      </c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318"/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2">
      <selection activeCell="A51" sqref="A51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Метизи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816089236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218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Първо тримесечие на 2010 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7502</v>
      </c>
      <c r="D11" s="58">
        <f>'справка №1-БАЛАНС'!H19</f>
        <v>0</v>
      </c>
      <c r="E11" s="58">
        <f>'справка №1-БАЛАНС'!H20</f>
        <v>30752</v>
      </c>
      <c r="F11" s="58">
        <f>'справка №1-БАЛАНС'!H22</f>
        <v>4511</v>
      </c>
      <c r="G11" s="58">
        <f>'справка №1-БАЛАНС'!H23</f>
        <v>0</v>
      </c>
      <c r="H11" s="60"/>
      <c r="I11" s="58">
        <f>'справка №1-БАЛАНС'!H28+'справка №1-БАЛАНС'!H31</f>
        <v>78</v>
      </c>
      <c r="J11" s="58">
        <f>'справка №1-БАЛАНС'!H29+'справка №1-БАЛАНС'!H32</f>
        <v>0</v>
      </c>
      <c r="K11" s="60"/>
      <c r="L11" s="344">
        <f>SUM(C11:K11)</f>
        <v>42843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7502</v>
      </c>
      <c r="D15" s="61">
        <f aca="true" t="shared" si="2" ref="D15:M15">D11+D12</f>
        <v>0</v>
      </c>
      <c r="E15" s="61">
        <f t="shared" si="2"/>
        <v>30752</v>
      </c>
      <c r="F15" s="61">
        <f t="shared" si="2"/>
        <v>4511</v>
      </c>
      <c r="G15" s="61">
        <f t="shared" si="2"/>
        <v>0</v>
      </c>
      <c r="H15" s="61">
        <f t="shared" si="2"/>
        <v>0</v>
      </c>
      <c r="I15" s="61">
        <f t="shared" si="2"/>
        <v>78</v>
      </c>
      <c r="J15" s="61">
        <f t="shared" si="2"/>
        <v>0</v>
      </c>
      <c r="K15" s="61">
        <f t="shared" si="2"/>
        <v>0</v>
      </c>
      <c r="L15" s="344">
        <f t="shared" si="1"/>
        <v>42843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16</v>
      </c>
      <c r="J16" s="345">
        <f>+'справка №1-БАЛАНС'!G32</f>
        <v>0</v>
      </c>
      <c r="K16" s="60"/>
      <c r="L16" s="344">
        <f t="shared" si="1"/>
        <v>16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7502</v>
      </c>
      <c r="D29" s="59">
        <f aca="true" t="shared" si="6" ref="D29:M29">D17+D20+D21+D24+D28+D27+D15+D16</f>
        <v>0</v>
      </c>
      <c r="E29" s="59">
        <f t="shared" si="6"/>
        <v>30752</v>
      </c>
      <c r="F29" s="59">
        <f t="shared" si="6"/>
        <v>4511</v>
      </c>
      <c r="G29" s="59">
        <f t="shared" si="6"/>
        <v>0</v>
      </c>
      <c r="H29" s="59">
        <f t="shared" si="6"/>
        <v>0</v>
      </c>
      <c r="I29" s="59">
        <f t="shared" si="6"/>
        <v>94</v>
      </c>
      <c r="J29" s="59">
        <f t="shared" si="6"/>
        <v>0</v>
      </c>
      <c r="K29" s="59">
        <f t="shared" si="6"/>
        <v>0</v>
      </c>
      <c r="L29" s="344">
        <f t="shared" si="1"/>
        <v>42859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7502</v>
      </c>
      <c r="D32" s="59">
        <f t="shared" si="7"/>
        <v>0</v>
      </c>
      <c r="E32" s="59">
        <f t="shared" si="7"/>
        <v>30752</v>
      </c>
      <c r="F32" s="59">
        <f t="shared" si="7"/>
        <v>4511</v>
      </c>
      <c r="G32" s="59">
        <f t="shared" si="7"/>
        <v>0</v>
      </c>
      <c r="H32" s="59">
        <f t="shared" si="7"/>
        <v>0</v>
      </c>
      <c r="I32" s="59">
        <f t="shared" si="7"/>
        <v>94</v>
      </c>
      <c r="J32" s="59">
        <f t="shared" si="7"/>
        <v>0</v>
      </c>
      <c r="K32" s="59">
        <f t="shared" si="7"/>
        <v>0</v>
      </c>
      <c r="L32" s="344">
        <f t="shared" si="1"/>
        <v>42859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454" t="s">
        <v>882</v>
      </c>
      <c r="B37" s="347"/>
      <c r="C37" s="14"/>
      <c r="D37" s="591" t="s">
        <v>868</v>
      </c>
      <c r="E37" s="591"/>
      <c r="F37" s="14"/>
      <c r="G37" s="14"/>
      <c r="H37" s="14"/>
      <c r="I37" s="14"/>
      <c r="J37" s="15" t="s">
        <v>864</v>
      </c>
      <c r="K37" s="14"/>
      <c r="L37" s="348"/>
      <c r="M37" s="348"/>
      <c r="N37" s="11"/>
    </row>
    <row r="38" spans="1:14" ht="12">
      <c r="A38" s="536"/>
      <c r="B38" s="19"/>
      <c r="C38" s="15"/>
      <c r="D38" s="538"/>
      <c r="E38" s="538"/>
      <c r="F38" s="538" t="s">
        <v>859</v>
      </c>
      <c r="G38" s="576"/>
      <c r="H38" s="576"/>
      <c r="I38" s="576"/>
      <c r="J38" s="538"/>
      <c r="K38" s="538" t="s">
        <v>860</v>
      </c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D37:E37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I54" sqref="I5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383</v>
      </c>
      <c r="B2" s="610"/>
      <c r="C2" s="611" t="str">
        <f>'справка №1-БАЛАНС'!E3</f>
        <v>Метизи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816089236</v>
      </c>
      <c r="P2" s="483"/>
      <c r="Q2" s="483"/>
      <c r="R2" s="526"/>
    </row>
    <row r="3" spans="1:18" ht="15">
      <c r="A3" s="609" t="s">
        <v>5</v>
      </c>
      <c r="B3" s="610"/>
      <c r="C3" s="612" t="str">
        <f>'справка №1-БАЛАНС'!E5</f>
        <v>Първо тримесечие на 2010 г.</v>
      </c>
      <c r="D3" s="612"/>
      <c r="E3" s="612"/>
      <c r="F3" s="485"/>
      <c r="G3" s="485"/>
      <c r="H3" s="485"/>
      <c r="I3" s="485"/>
      <c r="J3" s="485"/>
      <c r="K3" s="485"/>
      <c r="L3" s="485"/>
      <c r="M3" s="597" t="s">
        <v>4</v>
      </c>
      <c r="N3" s="597"/>
      <c r="O3" s="482">
        <f>'справка №1-БАЛАНС'!H4</f>
        <v>218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598" t="s">
        <v>463</v>
      </c>
      <c r="B5" s="599"/>
      <c r="C5" s="602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6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6" t="s">
        <v>528</v>
      </c>
      <c r="R5" s="606" t="s">
        <v>529</v>
      </c>
    </row>
    <row r="6" spans="1:18" s="100" customFormat="1" ht="48">
      <c r="A6" s="600"/>
      <c r="B6" s="601"/>
      <c r="C6" s="603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7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7"/>
      <c r="R6" s="607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690</v>
      </c>
      <c r="E9" s="189"/>
      <c r="F9" s="189"/>
      <c r="G9" s="74">
        <f>D9+E9-F9</f>
        <v>690</v>
      </c>
      <c r="H9" s="65"/>
      <c r="I9" s="65"/>
      <c r="J9" s="74">
        <f>G9+H9-I9</f>
        <v>690</v>
      </c>
      <c r="K9" s="65">
        <v>28</v>
      </c>
      <c r="L9" s="65"/>
      <c r="M9" s="65"/>
      <c r="N9" s="74">
        <f>K9+L9-M9</f>
        <v>28</v>
      </c>
      <c r="O9" s="65"/>
      <c r="P9" s="65"/>
      <c r="Q9" s="74">
        <f aca="true" t="shared" si="0" ref="Q9:Q15">N9+O9-P9</f>
        <v>28</v>
      </c>
      <c r="R9" s="74">
        <f aca="true" t="shared" si="1" ref="R9:R15">J9-Q9</f>
        <v>662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11671</v>
      </c>
      <c r="E10" s="189"/>
      <c r="F10" s="189"/>
      <c r="G10" s="74">
        <f aca="true" t="shared" si="2" ref="G10:G39">D10+E10-F10</f>
        <v>11671</v>
      </c>
      <c r="H10" s="65"/>
      <c r="I10" s="65"/>
      <c r="J10" s="74">
        <f aca="true" t="shared" si="3" ref="J10:J39">G10+H10-I10</f>
        <v>11671</v>
      </c>
      <c r="K10" s="65">
        <v>780</v>
      </c>
      <c r="L10" s="65">
        <v>25</v>
      </c>
      <c r="M10" s="65"/>
      <c r="N10" s="74">
        <f aca="true" t="shared" si="4" ref="N10:N39">K10+L10-M10</f>
        <v>805</v>
      </c>
      <c r="O10" s="65"/>
      <c r="P10" s="65"/>
      <c r="Q10" s="74">
        <f t="shared" si="0"/>
        <v>805</v>
      </c>
      <c r="R10" s="74">
        <f t="shared" si="1"/>
        <v>10866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30461</v>
      </c>
      <c r="E11" s="189"/>
      <c r="F11" s="189"/>
      <c r="G11" s="74">
        <f t="shared" si="2"/>
        <v>30461</v>
      </c>
      <c r="H11" s="65"/>
      <c r="I11" s="65"/>
      <c r="J11" s="74">
        <f t="shared" si="3"/>
        <v>30461</v>
      </c>
      <c r="K11" s="65">
        <v>2517</v>
      </c>
      <c r="L11" s="65">
        <v>66</v>
      </c>
      <c r="M11" s="65"/>
      <c r="N11" s="74">
        <f t="shared" si="4"/>
        <v>2583</v>
      </c>
      <c r="O11" s="65"/>
      <c r="P11" s="65"/>
      <c r="Q11" s="74">
        <f t="shared" si="0"/>
        <v>2583</v>
      </c>
      <c r="R11" s="74">
        <f t="shared" si="1"/>
        <v>27878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1128</v>
      </c>
      <c r="E12" s="189"/>
      <c r="F12" s="189"/>
      <c r="G12" s="74">
        <f t="shared" si="2"/>
        <v>1128</v>
      </c>
      <c r="H12" s="65"/>
      <c r="I12" s="65"/>
      <c r="J12" s="74">
        <f t="shared" si="3"/>
        <v>1128</v>
      </c>
      <c r="K12" s="65">
        <v>555</v>
      </c>
      <c r="L12" s="65">
        <v>6</v>
      </c>
      <c r="M12" s="65"/>
      <c r="N12" s="74">
        <f t="shared" si="4"/>
        <v>561</v>
      </c>
      <c r="O12" s="65"/>
      <c r="P12" s="65"/>
      <c r="Q12" s="74">
        <f t="shared" si="0"/>
        <v>561</v>
      </c>
      <c r="R12" s="74">
        <f t="shared" si="1"/>
        <v>567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215</v>
      </c>
      <c r="E13" s="189"/>
      <c r="F13" s="189"/>
      <c r="G13" s="74">
        <f t="shared" si="2"/>
        <v>215</v>
      </c>
      <c r="H13" s="65"/>
      <c r="I13" s="65"/>
      <c r="J13" s="74">
        <f t="shared" si="3"/>
        <v>215</v>
      </c>
      <c r="K13" s="65">
        <v>132</v>
      </c>
      <c r="L13" s="65">
        <v>4</v>
      </c>
      <c r="M13" s="65"/>
      <c r="N13" s="74">
        <f t="shared" si="4"/>
        <v>136</v>
      </c>
      <c r="O13" s="65"/>
      <c r="P13" s="65"/>
      <c r="Q13" s="74">
        <f t="shared" si="0"/>
        <v>136</v>
      </c>
      <c r="R13" s="74">
        <f t="shared" si="1"/>
        <v>79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31</v>
      </c>
      <c r="E14" s="189"/>
      <c r="F14" s="189"/>
      <c r="G14" s="74">
        <f t="shared" si="2"/>
        <v>31</v>
      </c>
      <c r="H14" s="65"/>
      <c r="I14" s="65"/>
      <c r="J14" s="74">
        <f t="shared" si="3"/>
        <v>31</v>
      </c>
      <c r="K14" s="65">
        <v>20</v>
      </c>
      <c r="L14" s="65"/>
      <c r="M14" s="65"/>
      <c r="N14" s="74">
        <f t="shared" si="4"/>
        <v>20</v>
      </c>
      <c r="O14" s="65"/>
      <c r="P14" s="65"/>
      <c r="Q14" s="74">
        <f t="shared" si="0"/>
        <v>20</v>
      </c>
      <c r="R14" s="74">
        <f t="shared" si="1"/>
        <v>11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532</v>
      </c>
      <c r="E15" s="457"/>
      <c r="F15" s="457"/>
      <c r="G15" s="74">
        <f t="shared" si="2"/>
        <v>532</v>
      </c>
      <c r="H15" s="458"/>
      <c r="I15" s="458"/>
      <c r="J15" s="74">
        <f t="shared" si="3"/>
        <v>532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532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44728</v>
      </c>
      <c r="E17" s="194">
        <f>SUM(E9:E16)</f>
        <v>0</v>
      </c>
      <c r="F17" s="194">
        <f>SUM(F9:F16)</f>
        <v>0</v>
      </c>
      <c r="G17" s="74">
        <f t="shared" si="2"/>
        <v>44728</v>
      </c>
      <c r="H17" s="75">
        <f>SUM(H9:H16)</f>
        <v>0</v>
      </c>
      <c r="I17" s="75">
        <f>SUM(I9:I16)</f>
        <v>0</v>
      </c>
      <c r="J17" s="74">
        <f t="shared" si="3"/>
        <v>44728</v>
      </c>
      <c r="K17" s="75">
        <f>SUM(K9:K16)</f>
        <v>4032</v>
      </c>
      <c r="L17" s="75">
        <f>SUM(L9:L16)</f>
        <v>101</v>
      </c>
      <c r="M17" s="75">
        <f>SUM(M9:M16)</f>
        <v>0</v>
      </c>
      <c r="N17" s="74">
        <f t="shared" si="4"/>
        <v>4133</v>
      </c>
      <c r="O17" s="75">
        <f>SUM(O9:O16)</f>
        <v>0</v>
      </c>
      <c r="P17" s="75">
        <f>SUM(P9:P16)</f>
        <v>0</v>
      </c>
      <c r="Q17" s="74">
        <f t="shared" si="5"/>
        <v>4133</v>
      </c>
      <c r="R17" s="74">
        <f t="shared" si="6"/>
        <v>40595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9</v>
      </c>
      <c r="E22" s="189"/>
      <c r="F22" s="189"/>
      <c r="G22" s="74">
        <f t="shared" si="2"/>
        <v>9</v>
      </c>
      <c r="H22" s="65"/>
      <c r="I22" s="65"/>
      <c r="J22" s="74">
        <f t="shared" si="3"/>
        <v>9</v>
      </c>
      <c r="K22" s="65">
        <v>9</v>
      </c>
      <c r="L22" s="65"/>
      <c r="M22" s="65"/>
      <c r="N22" s="74">
        <f t="shared" si="4"/>
        <v>9</v>
      </c>
      <c r="O22" s="65"/>
      <c r="P22" s="65"/>
      <c r="Q22" s="74">
        <f t="shared" si="5"/>
        <v>9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9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</v>
      </c>
      <c r="H25" s="66">
        <f t="shared" si="7"/>
        <v>0</v>
      </c>
      <c r="I25" s="66">
        <f t="shared" si="7"/>
        <v>0</v>
      </c>
      <c r="J25" s="67">
        <f t="shared" si="3"/>
        <v>9</v>
      </c>
      <c r="K25" s="66">
        <f t="shared" si="7"/>
        <v>9</v>
      </c>
      <c r="L25" s="66">
        <f t="shared" si="7"/>
        <v>0</v>
      </c>
      <c r="M25" s="66">
        <f t="shared" si="7"/>
        <v>0</v>
      </c>
      <c r="N25" s="67">
        <f t="shared" si="4"/>
        <v>9</v>
      </c>
      <c r="O25" s="66">
        <f t="shared" si="7"/>
        <v>0</v>
      </c>
      <c r="P25" s="66">
        <f t="shared" si="7"/>
        <v>0</v>
      </c>
      <c r="Q25" s="67">
        <f t="shared" si="5"/>
        <v>9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7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7</v>
      </c>
      <c r="H27" s="70">
        <f t="shared" si="8"/>
        <v>0</v>
      </c>
      <c r="I27" s="70">
        <f t="shared" si="8"/>
        <v>0</v>
      </c>
      <c r="J27" s="71">
        <f t="shared" si="3"/>
        <v>7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>
        <v>7</v>
      </c>
      <c r="E31" s="189"/>
      <c r="F31" s="189"/>
      <c r="G31" s="74">
        <f t="shared" si="2"/>
        <v>7</v>
      </c>
      <c r="H31" s="72"/>
      <c r="I31" s="72"/>
      <c r="J31" s="74">
        <f t="shared" si="3"/>
        <v>7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7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7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7</v>
      </c>
      <c r="H38" s="75">
        <f t="shared" si="12"/>
        <v>0</v>
      </c>
      <c r="I38" s="75">
        <f t="shared" si="12"/>
        <v>0</v>
      </c>
      <c r="J38" s="74">
        <f t="shared" si="3"/>
        <v>7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44744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44744</v>
      </c>
      <c r="H40" s="438">
        <f t="shared" si="13"/>
        <v>0</v>
      </c>
      <c r="I40" s="438">
        <f t="shared" si="13"/>
        <v>0</v>
      </c>
      <c r="J40" s="438">
        <f t="shared" si="13"/>
        <v>44744</v>
      </c>
      <c r="K40" s="438">
        <f t="shared" si="13"/>
        <v>4041</v>
      </c>
      <c r="L40" s="438">
        <f t="shared" si="13"/>
        <v>101</v>
      </c>
      <c r="M40" s="438">
        <f t="shared" si="13"/>
        <v>0</v>
      </c>
      <c r="N40" s="438">
        <f t="shared" si="13"/>
        <v>4142</v>
      </c>
      <c r="O40" s="438">
        <f t="shared" si="13"/>
        <v>0</v>
      </c>
      <c r="P40" s="438">
        <f t="shared" si="13"/>
        <v>0</v>
      </c>
      <c r="Q40" s="438">
        <f t="shared" si="13"/>
        <v>4142</v>
      </c>
      <c r="R40" s="438">
        <f t="shared" si="13"/>
        <v>40602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858</v>
      </c>
      <c r="C44" s="354"/>
      <c r="D44" s="355"/>
      <c r="E44" s="355"/>
      <c r="F44" s="355"/>
      <c r="G44" s="351"/>
      <c r="H44" s="356" t="s">
        <v>865</v>
      </c>
      <c r="I44" s="356"/>
      <c r="J44" s="356"/>
      <c r="K44" s="608"/>
      <c r="L44" s="608"/>
      <c r="M44" s="608"/>
      <c r="N44" s="608"/>
      <c r="O44" s="604" t="s">
        <v>779</v>
      </c>
      <c r="P44" s="605"/>
      <c r="Q44" s="605"/>
      <c r="R44" s="605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 t="s">
        <v>866</v>
      </c>
      <c r="K45" s="349"/>
      <c r="L45" s="349"/>
      <c r="M45" s="349"/>
      <c r="N45" s="349"/>
      <c r="O45" s="349"/>
      <c r="P45" s="349" t="s">
        <v>867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O44:R44"/>
    <mergeCell ref="Q5:Q6"/>
    <mergeCell ref="R5:R6"/>
    <mergeCell ref="J5:J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61">
      <selection activeCell="D90" sqref="D9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Метизи АД</v>
      </c>
      <c r="C3" s="620"/>
      <c r="D3" s="526" t="s">
        <v>2</v>
      </c>
      <c r="E3" s="107">
        <f>'справка №1-БАЛАНС'!H3</f>
        <v>816089236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Първо тримесечие на 2010 г.</v>
      </c>
      <c r="C4" s="618"/>
      <c r="D4" s="527" t="s">
        <v>4</v>
      </c>
      <c r="E4" s="107">
        <f>'справка №1-БАЛАНС'!H4</f>
        <v>218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1974</v>
      </c>
      <c r="D24" s="119">
        <f>SUM(D25:D27)</f>
        <v>1974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1974</v>
      </c>
      <c r="D26" s="108">
        <v>1974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764</v>
      </c>
      <c r="D28" s="108">
        <v>764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174</v>
      </c>
      <c r="D29" s="108">
        <v>174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6</v>
      </c>
      <c r="D33" s="105">
        <f>SUM(D34:D37)</f>
        <v>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6</v>
      </c>
      <c r="D35" s="108">
        <v>6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110</v>
      </c>
      <c r="D38" s="105">
        <f>SUM(D39:D42)</f>
        <v>110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110</v>
      </c>
      <c r="D42" s="108">
        <v>110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3028</v>
      </c>
      <c r="D43" s="104">
        <f>D24+D28+D29+D31+D30+D32+D33+D38</f>
        <v>3028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3028</v>
      </c>
      <c r="D44" s="103">
        <f>D43+D21+D19+D9</f>
        <v>3028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12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3208</v>
      </c>
      <c r="D68" s="108"/>
      <c r="E68" s="119">
        <f t="shared" si="1"/>
        <v>3208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12">
      <c r="A71" s="396" t="s">
        <v>685</v>
      </c>
      <c r="B71" s="397" t="s">
        <v>715</v>
      </c>
      <c r="C71" s="105">
        <f>SUM(C72:C74)</f>
        <v>365</v>
      </c>
      <c r="D71" s="105">
        <f>SUM(D72:D74)</f>
        <v>365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365</v>
      </c>
      <c r="D72" s="108">
        <v>365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2883</v>
      </c>
      <c r="D75" s="103">
        <f>D76+D78</f>
        <v>2883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2883</v>
      </c>
      <c r="D76" s="108">
        <v>2883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236</v>
      </c>
      <c r="D85" s="104">
        <f>SUM(D86:D90)+D94</f>
        <v>236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118</v>
      </c>
      <c r="D87" s="108">
        <v>118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70</v>
      </c>
      <c r="D88" s="108">
        <v>70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31</v>
      </c>
      <c r="D89" s="108">
        <v>31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3</v>
      </c>
      <c r="D90" s="103">
        <f>SUM(D91:D93)</f>
        <v>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3</v>
      </c>
      <c r="D93" s="108">
        <v>3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14</v>
      </c>
      <c r="D94" s="108">
        <v>14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28</v>
      </c>
      <c r="D95" s="108">
        <v>28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3512</v>
      </c>
      <c r="D96" s="104">
        <f>D85+D80+D75+D71+D95</f>
        <v>3512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6720</v>
      </c>
      <c r="D97" s="104">
        <f>D96+D68+D66</f>
        <v>3512</v>
      </c>
      <c r="E97" s="104">
        <f>E96+E68+E66</f>
        <v>3208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881</v>
      </c>
      <c r="B109" s="614"/>
      <c r="C109" s="614" t="s">
        <v>381</v>
      </c>
      <c r="D109" s="614"/>
      <c r="E109" s="614"/>
      <c r="F109" s="614"/>
    </row>
    <row r="110" spans="1:6" ht="12">
      <c r="A110" s="385"/>
      <c r="B110" s="386"/>
      <c r="C110" s="385" t="s">
        <v>869</v>
      </c>
      <c r="D110" s="385"/>
      <c r="E110" s="385"/>
      <c r="F110" s="387"/>
    </row>
    <row r="111" spans="1:6" ht="12">
      <c r="A111" s="385"/>
      <c r="B111" s="386"/>
      <c r="C111" s="613" t="s">
        <v>779</v>
      </c>
      <c r="D111" s="613"/>
      <c r="E111" s="613"/>
      <c r="F111" s="613"/>
    </row>
    <row r="112" spans="1:6" ht="12">
      <c r="A112" s="349"/>
      <c r="B112" s="388"/>
      <c r="C112" s="349" t="s">
        <v>870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D18" sqref="D18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Метизи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816089236</v>
      </c>
    </row>
    <row r="5" spans="1:9" ht="15">
      <c r="A5" s="501" t="s">
        <v>5</v>
      </c>
      <c r="B5" s="622" t="str">
        <f>'справка №1-БАЛАНС'!E5</f>
        <v>Първо тримесечие на 2010 г.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218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879</v>
      </c>
      <c r="B30" s="624"/>
      <c r="C30" s="624"/>
      <c r="D30" s="459" t="s">
        <v>817</v>
      </c>
      <c r="E30" s="623"/>
      <c r="F30" s="623"/>
      <c r="G30" s="623"/>
      <c r="H30" s="420" t="s">
        <v>779</v>
      </c>
      <c r="I30" s="623"/>
      <c r="J30" s="623"/>
    </row>
    <row r="31" spans="1:9" s="521" customFormat="1" ht="12">
      <c r="A31" s="349"/>
      <c r="B31" s="388"/>
      <c r="C31" s="349"/>
      <c r="D31" s="523"/>
      <c r="E31" s="523" t="s">
        <v>859</v>
      </c>
      <c r="F31" s="523"/>
      <c r="G31" s="523"/>
      <c r="H31" s="523"/>
      <c r="I31" s="523" t="s">
        <v>860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D162" sqref="D16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Метизи АД</v>
      </c>
      <c r="C5" s="628"/>
      <c r="D5" s="628"/>
      <c r="E5" s="570" t="s">
        <v>2</v>
      </c>
      <c r="F5" s="451">
        <f>'справка №1-БАЛАНС'!H3</f>
        <v>816089236</v>
      </c>
    </row>
    <row r="6" spans="1:13" ht="15" customHeight="1">
      <c r="A6" s="27" t="s">
        <v>820</v>
      </c>
      <c r="B6" s="629" t="str">
        <f>'справка №1-БАЛАНС'!E5</f>
        <v>Първо тримесечие на 2010 г.</v>
      </c>
      <c r="C6" s="629"/>
      <c r="D6" s="510"/>
      <c r="E6" s="569" t="s">
        <v>4</v>
      </c>
      <c r="F6" s="511">
        <f>'справка №1-БАЛАНС'!H4</f>
        <v>218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874</v>
      </c>
      <c r="B63" s="40"/>
      <c r="C63" s="441">
        <v>6</v>
      </c>
      <c r="D63" s="441">
        <v>13</v>
      </c>
      <c r="E63" s="441"/>
      <c r="F63" s="443">
        <f>C63-E63</f>
        <v>6</v>
      </c>
    </row>
    <row r="64" spans="1:6" ht="12.75">
      <c r="A64" s="36" t="s">
        <v>875</v>
      </c>
      <c r="B64" s="40"/>
      <c r="C64" s="441">
        <v>1</v>
      </c>
      <c r="D64" s="441">
        <v>2</v>
      </c>
      <c r="E64" s="441"/>
      <c r="F64" s="443">
        <f aca="true" t="shared" si="3" ref="F64:F77">C64-E64</f>
        <v>1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7</v>
      </c>
      <c r="D78" s="429"/>
      <c r="E78" s="429">
        <f>SUM(E63:E77)</f>
        <v>0</v>
      </c>
      <c r="F78" s="442">
        <f>SUM(F63:F77)</f>
        <v>7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7</v>
      </c>
      <c r="D79" s="429"/>
      <c r="E79" s="429">
        <f>E78+E61+E44+E27</f>
        <v>0</v>
      </c>
      <c r="F79" s="442">
        <f>F78+F61+F44+F27</f>
        <v>7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30" t="s">
        <v>817</v>
      </c>
      <c r="D151" s="630"/>
      <c r="E151" s="630"/>
      <c r="F151" s="630"/>
    </row>
    <row r="152" spans="1:6" ht="12.75">
      <c r="A152" s="517"/>
      <c r="B152" s="518"/>
      <c r="C152" s="517" t="s">
        <v>872</v>
      </c>
      <c r="D152" s="517"/>
      <c r="E152" s="517"/>
      <c r="F152" s="517"/>
    </row>
    <row r="153" spans="1:6" ht="12.75">
      <c r="A153" s="517"/>
      <c r="B153" s="518"/>
      <c r="C153" s="630" t="s">
        <v>871</v>
      </c>
      <c r="D153" s="630"/>
      <c r="E153" s="630"/>
      <c r="F153" s="630"/>
    </row>
    <row r="154" spans="3:5" ht="12.75">
      <c r="C154" s="517" t="s">
        <v>873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12:F26 C82:F96 C99:F113 C116:F130 C63:F7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fso</cp:lastModifiedBy>
  <cp:lastPrinted>2010-05-01T09:42:02Z</cp:lastPrinted>
  <dcterms:created xsi:type="dcterms:W3CDTF">2000-06-29T12:02:40Z</dcterms:created>
  <dcterms:modified xsi:type="dcterms:W3CDTF">2009-05-15T07:19:19Z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