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<sst xmlns="http://schemas.openxmlformats.org/spreadsheetml/2006/main" count="91" uniqueCount="82">
  <si>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</si>
  <si>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</si>
  <si>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</si>
  <si>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</si>
  <si>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</si>
  <si>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</si>
  <si>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</si>
  <si>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</si>
  <si>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</si>
  <si>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</si>
  <si>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</si>
  <si>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</si>
  <si>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</si>
  <si>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</si>
  <si>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</si>
  <si>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</si>
  <si>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</si>
  <si>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</si>
  <si>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</si>
  <si>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</si>
  <si>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</si>
  <si>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</si>
  <si>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</si>
  <si>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</si>
  <si>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</si>
  <si>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</si>
  <si>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</si>
  <si>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</si>
  <si>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</si>
  <si>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</si>
  <si>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</si>
  <si>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</si>
  <si>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</si>
  <si>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</si>
  <si>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</si>
  <si>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</si>
  <si>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</si>
  <si>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</si>
  <si>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</si>
  <si>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</si>
  <si>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</si>
  <si>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</si>
  <si>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</si>
  <si>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</si>
  <si>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</si>
  <si>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</si>
  <si>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</si>
  <si>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</si>
  <si>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</si>
  <si>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</si>
  <si>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</si>
  <si>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</si>
  <si>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</si>
  <si>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</si>
  <si>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</si>
  <si>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</si>
  <si>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</si>
  <si>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</si>
  <si>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</si>
  <si>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</si>
  <si>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</si>
  <si>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</si>
  <si>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</si>
  <si>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</si>
  <si>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</si>
  <si>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</si>
  <si>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</si>
  <si>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</si>
  <si>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</si>
  <si>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</si>
  <si>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</si>
  <si>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</si>
  <si>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ОБЛИГАЦИИ БЪЛГАРИЯ"</t>
    </r>
  </si>
  <si>
    <t>Изп.директор на УД КД Инвестмънтс ЕАД</t>
  </si>
  <si>
    <t>ЕИК по БУЛСТАТ:175064573</t>
  </si>
  <si>
    <t>/Г.Бисерински/</t>
  </si>
  <si>
    <t>/Н. Петрова/</t>
  </si>
  <si>
    <t>други</t>
  </si>
  <si>
    <t>/З. Дорянов/</t>
  </si>
  <si>
    <t>.</t>
  </si>
  <si>
    <t>Отчетен период:30.04.2009</t>
  </si>
  <si>
    <t>Дата:11.05.2009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</si>
</sst>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24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9">
      <selection activeCell="A53" sqref="A52:A53"/>
    </sheetView>
  </sheetViews>
  <sheetFormatPr defaultColWidth="9.140625" defaultRowHeight="12.75"/>
  <cols>
    <col min="1" max="1" width="34.00390625" style="1" customWidth="1"/>
    <col min="2" max="2" width="11.140625" style="1" customWidth="1"/>
    <col min="3" max="3" width="9.7109375" style="1" customWidth="1"/>
    <col min="4" max="4" width="40.574218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5:6" ht="12">
      <c r="E1" s="32" t="s">
        <v>0</v>
      </c>
      <c r="F1" s="32"/>
    </row>
    <row r="2" spans="1:6" ht="18.75" customHeight="1">
      <c r="A2" s="2"/>
      <c r="B2" s="3"/>
      <c r="C2" s="34" t="s">
        <v>1</v>
      </c>
      <c r="D2" s="34"/>
      <c r="E2" s="5"/>
      <c r="F2" s="5"/>
    </row>
    <row r="3" spans="1:6" ht="22.5" customHeight="1">
      <c r="A3" s="4" t="s">
        <v>72</v>
      </c>
      <c r="B3" s="6"/>
      <c r="C3" s="2"/>
      <c r="D3" s="2"/>
      <c r="E3" s="33" t="s">
        <v>74</v>
      </c>
      <c r="F3" s="33"/>
    </row>
    <row r="4" spans="1:6" ht="12">
      <c r="A4" s="4" t="s">
        <v>80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">
      <c r="A8" s="15" t="s">
        <v>12</v>
      </c>
      <c r="B8" s="16"/>
      <c r="C8" s="16"/>
      <c r="D8" s="15" t="s">
        <v>13</v>
      </c>
      <c r="E8" s="26">
        <v>608069.07</v>
      </c>
      <c r="F8" s="26">
        <v>622980.62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192841.79-255753.74</f>
        <v>-62911.94999999998</v>
      </c>
      <c r="F10" s="25">
        <f>68447.28-128076.41</f>
        <v>-59629.130000000005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-62911.94999999998</v>
      </c>
      <c r="F13" s="26">
        <f>SUM(F10:F12)</f>
        <v>-59629.130000000005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200463.03999999998</v>
      </c>
      <c r="F15" s="25">
        <f>F16+F17</f>
        <v>216474.61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28</v>
      </c>
      <c r="B16" s="16"/>
      <c r="C16" s="16"/>
      <c r="D16" s="16" t="s">
        <v>29</v>
      </c>
      <c r="E16" s="25">
        <v>216474.61</v>
      </c>
      <c r="F16" s="25">
        <v>216474.61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25">
        <v>-16011.57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32</v>
      </c>
      <c r="B18" s="16"/>
      <c r="C18" s="16"/>
      <c r="D18" s="13" t="s">
        <v>33</v>
      </c>
      <c r="E18" s="25">
        <v>-3319.21</v>
      </c>
      <c r="F18" s="25">
        <v>-16011.57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34</v>
      </c>
      <c r="B19" s="25">
        <v>107155.62</v>
      </c>
      <c r="C19" s="25">
        <v>161890.2</v>
      </c>
      <c r="D19" s="18" t="s">
        <v>35</v>
      </c>
      <c r="E19" s="26">
        <f>SUM(E15+E18)</f>
        <v>197143.83</v>
      </c>
      <c r="F19" s="26">
        <f>SUM(F15+F18)</f>
        <v>200463.03999999998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36</v>
      </c>
      <c r="B20" s="25">
        <v>442176.86</v>
      </c>
      <c r="C20" s="25">
        <v>333127.66</v>
      </c>
      <c r="D20" s="19" t="s">
        <v>37</v>
      </c>
      <c r="E20" s="26">
        <f>E8+E13+E19</f>
        <v>742300.95</v>
      </c>
      <c r="F20" s="26">
        <f>F8+F13+F19</f>
        <v>763814.53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549332.48</v>
      </c>
      <c r="C22" s="26">
        <f>SUM(C18:C21)</f>
        <v>495017.86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184245.29</v>
      </c>
      <c r="C24" s="25">
        <f>SUM(C25:C28)</f>
        <v>262437.55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16</v>
      </c>
      <c r="B25" s="25"/>
      <c r="C25" s="25"/>
      <c r="D25" s="16" t="s">
        <v>42</v>
      </c>
      <c r="E25" s="25">
        <f>E26+E27+E28</f>
        <v>2233.28</v>
      </c>
      <c r="F25" s="25">
        <f>F26+F27+F28</f>
        <v>947.87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43</v>
      </c>
      <c r="B26" s="27"/>
      <c r="C26" s="27"/>
      <c r="D26" s="16" t="s">
        <v>44</v>
      </c>
      <c r="E26" s="27">
        <v>276.6</v>
      </c>
      <c r="F26" s="27">
        <v>279.75</v>
      </c>
    </row>
    <row r="27" spans="1:6" ht="12">
      <c r="A27" s="13" t="s">
        <v>18</v>
      </c>
      <c r="B27" s="27">
        <v>184245.29</v>
      </c>
      <c r="C27" s="27">
        <v>262437.55</v>
      </c>
      <c r="D27" s="16" t="s">
        <v>45</v>
      </c>
      <c r="E27" s="27">
        <v>1956.68</v>
      </c>
      <c r="F27" s="27">
        <v>668.12</v>
      </c>
    </row>
    <row r="28" spans="1:6" ht="12">
      <c r="A28" s="13" t="s">
        <v>77</v>
      </c>
      <c r="B28" s="27" t="s">
        <v>79</v>
      </c>
      <c r="C28" s="27" t="s">
        <v>79</v>
      </c>
      <c r="D28" s="1" t="s">
        <v>46</v>
      </c>
      <c r="E28" s="13"/>
      <c r="F28" s="13"/>
    </row>
    <row r="29" spans="1:6" ht="12">
      <c r="A29" s="13" t="s">
        <v>47</v>
      </c>
      <c r="B29" s="13"/>
      <c r="C29" s="13"/>
      <c r="D29" s="21" t="s">
        <v>48</v>
      </c>
      <c r="E29" s="27">
        <v>1140.66</v>
      </c>
      <c r="F29" s="27">
        <v>625.86</v>
      </c>
    </row>
    <row r="30" spans="1:6" ht="12">
      <c r="A30" s="13" t="s">
        <v>49</v>
      </c>
      <c r="B30" s="13"/>
      <c r="C30" s="13"/>
      <c r="D30" s="1" t="s">
        <v>50</v>
      </c>
      <c r="E30" s="13"/>
      <c r="F30" s="13"/>
    </row>
    <row r="31" spans="1:6" ht="12">
      <c r="A31" s="13" t="s">
        <v>51</v>
      </c>
      <c r="B31" s="13"/>
      <c r="C31" s="13"/>
      <c r="D31" s="21" t="s">
        <v>52</v>
      </c>
      <c r="E31" s="13"/>
      <c r="F31" s="13"/>
    </row>
    <row r="32" spans="1:6" ht="12">
      <c r="A32" s="13" t="s">
        <v>53</v>
      </c>
      <c r="B32" s="13"/>
      <c r="C32" s="13"/>
      <c r="D32" s="21" t="s">
        <v>54</v>
      </c>
      <c r="E32" s="13"/>
      <c r="F32" s="13"/>
    </row>
    <row r="33" spans="1:6" ht="12">
      <c r="A33" s="13" t="s">
        <v>55</v>
      </c>
      <c r="B33" s="13"/>
      <c r="C33" s="13"/>
      <c r="D33" s="21" t="s">
        <v>56</v>
      </c>
      <c r="E33" s="13">
        <v>0</v>
      </c>
      <c r="F33" s="13">
        <v>0</v>
      </c>
    </row>
    <row r="34" spans="1:6" ht="12">
      <c r="A34" s="19" t="s">
        <v>57</v>
      </c>
      <c r="B34" s="28">
        <f>SUM(B24+B29+B30+B31+B32+B33)</f>
        <v>184245.29</v>
      </c>
      <c r="C34" s="28">
        <f>SUM(C24+C29+C30+C31+C32+C33)</f>
        <v>262437.55</v>
      </c>
      <c r="D34" s="13" t="s">
        <v>58</v>
      </c>
      <c r="E34" s="27"/>
      <c r="F34" s="13"/>
    </row>
    <row r="35" spans="1:6" ht="15" customHeight="1">
      <c r="A35" s="14" t="s">
        <v>59</v>
      </c>
      <c r="B35" s="13"/>
      <c r="C35" s="13"/>
      <c r="D35" s="21" t="s">
        <v>60</v>
      </c>
      <c r="E35" s="13"/>
      <c r="F35" s="13"/>
    </row>
    <row r="36" spans="1:6" ht="13.5" customHeight="1">
      <c r="A36" s="16" t="s">
        <v>61</v>
      </c>
      <c r="B36" s="27">
        <f>9381.24+217.57</f>
        <v>9598.81</v>
      </c>
      <c r="C36" s="27">
        <v>7932.89</v>
      </c>
      <c r="D36" s="21" t="s">
        <v>62</v>
      </c>
      <c r="E36" s="27">
        <v>0</v>
      </c>
      <c r="F36" s="27">
        <v>0</v>
      </c>
    </row>
    <row r="37" spans="1:6" ht="24">
      <c r="A37" s="16" t="s">
        <v>63</v>
      </c>
      <c r="B37" s="27">
        <v>2398.06</v>
      </c>
      <c r="C37" s="27"/>
      <c r="D37" s="19" t="s">
        <v>22</v>
      </c>
      <c r="E37" s="28">
        <f>E24+E25+E29+E30+E31+E32+E33+E34+E35+E36</f>
        <v>3373.9400000000005</v>
      </c>
      <c r="F37" s="28">
        <f>F24+F25+F29+F30+F31+F32+F33+F34+F35+F36</f>
        <v>1573.73</v>
      </c>
    </row>
    <row r="38" spans="1:6" ht="12">
      <c r="A38" s="16" t="s">
        <v>64</v>
      </c>
      <c r="B38" s="13"/>
      <c r="C38" s="13"/>
      <c r="D38" s="19" t="s">
        <v>65</v>
      </c>
      <c r="E38" s="28">
        <f>E37</f>
        <v>3373.9400000000005</v>
      </c>
      <c r="F38" s="28">
        <f>F37</f>
        <v>1573.73</v>
      </c>
    </row>
    <row r="39" spans="1:6" ht="12">
      <c r="A39" s="16" t="s">
        <v>66</v>
      </c>
      <c r="B39" s="27"/>
      <c r="C39" s="27"/>
      <c r="D39" s="13"/>
      <c r="E39" s="13"/>
      <c r="F39" s="13"/>
    </row>
    <row r="40" spans="1:6" ht="12">
      <c r="A40" s="18" t="s">
        <v>67</v>
      </c>
      <c r="B40" s="28">
        <f>SUM(B36:B39)</f>
        <v>11996.869999999999</v>
      </c>
      <c r="C40" s="28">
        <f>SUM(C36:C39)</f>
        <v>7932.89</v>
      </c>
      <c r="D40" s="13"/>
      <c r="E40" s="13"/>
      <c r="F40" s="13"/>
    </row>
    <row r="41" spans="1:6" ht="12">
      <c r="A41" s="15" t="s">
        <v>68</v>
      </c>
      <c r="B41" s="28">
        <v>100</v>
      </c>
      <c r="C41" s="28"/>
      <c r="D41" s="13"/>
      <c r="E41" s="13"/>
      <c r="F41" s="13"/>
    </row>
    <row r="42" spans="1:6" ht="12">
      <c r="A42" s="18" t="s">
        <v>65</v>
      </c>
      <c r="B42" s="28">
        <f>B22+B34+B40</f>
        <v>745574.64</v>
      </c>
      <c r="C42" s="28">
        <f>C22+C34+C40</f>
        <v>765388.2999999999</v>
      </c>
      <c r="D42" s="13"/>
      <c r="E42" s="13"/>
      <c r="F42" s="13"/>
    </row>
    <row r="43" spans="2:6" ht="12.75" customHeight="1">
      <c r="B43" s="14"/>
      <c r="C43" s="14"/>
      <c r="D43" s="13"/>
      <c r="E43" s="13"/>
      <c r="F43" s="13"/>
    </row>
    <row r="44" spans="1:6" ht="12">
      <c r="A44" s="18" t="s">
        <v>69</v>
      </c>
      <c r="B44" s="26">
        <f>B15+B42+B41</f>
        <v>745674.64</v>
      </c>
      <c r="C44" s="26">
        <f>C15+C42+C41</f>
        <v>765388.2999999999</v>
      </c>
      <c r="D44" s="18" t="s">
        <v>70</v>
      </c>
      <c r="E44" s="28">
        <f>E20+E38</f>
        <v>745674.8899999999</v>
      </c>
      <c r="F44" s="28">
        <f>F20+F38</f>
        <v>765388.26</v>
      </c>
    </row>
    <row r="45" spans="1:6" ht="12">
      <c r="A45" s="24"/>
      <c r="B45" s="29"/>
      <c r="C45" s="29"/>
      <c r="D45" s="24"/>
      <c r="E45" s="30"/>
      <c r="F45" s="30"/>
    </row>
    <row r="46" spans="1:6" ht="12">
      <c r="A46" s="24"/>
      <c r="B46" s="29"/>
      <c r="C46" s="29"/>
      <c r="D46" s="24"/>
      <c r="E46" s="30"/>
      <c r="F46" s="30"/>
    </row>
    <row r="47" spans="1:6" ht="12">
      <c r="A47" s="24"/>
      <c r="B47" s="29"/>
      <c r="C47" s="29"/>
      <c r="D47" s="24"/>
      <c r="E47" s="30"/>
      <c r="F47" s="30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81</v>
      </c>
      <c r="B49" s="31" t="s">
        <v>71</v>
      </c>
      <c r="C49" s="31"/>
      <c r="D49" s="31" t="s">
        <v>73</v>
      </c>
      <c r="E49" s="31"/>
      <c r="F49" s="17"/>
      <c r="G49" s="22"/>
    </row>
    <row r="50" spans="2:7" ht="12">
      <c r="B50" s="22"/>
      <c r="C50" s="22" t="s">
        <v>78</v>
      </c>
      <c r="D50" s="22"/>
      <c r="F50" s="22"/>
      <c r="G50" s="22"/>
    </row>
    <row r="51" spans="2:7" ht="12">
      <c r="B51" s="22"/>
      <c r="C51" s="22"/>
      <c r="D51" s="22"/>
      <c r="E51" s="22" t="s">
        <v>75</v>
      </c>
      <c r="F51" s="22"/>
      <c r="G51" s="22"/>
    </row>
    <row r="52" spans="3:6" ht="12">
      <c r="C52" s="22"/>
      <c r="D52" s="31" t="s">
        <v>73</v>
      </c>
      <c r="E52" s="31"/>
      <c r="F52" s="23"/>
    </row>
    <row r="53" spans="1:7" ht="12">
      <c r="A53" s="22"/>
      <c r="B53" s="22"/>
      <c r="C53" s="22"/>
      <c r="D53" s="22"/>
      <c r="E53" s="22"/>
      <c r="F53" s="22"/>
      <c r="G53" s="22"/>
    </row>
    <row r="54" spans="5:7" ht="12">
      <c r="E54" s="1" t="s">
        <v>76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sheetProtection/>
  <mergeCells count="6">
    <mergeCell ref="D52:E52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2009-02-10T11:40:32Z</cp:lastPrinted>
  <dcterms:created xsi:type="dcterms:W3CDTF">2008-04-01T08:58:21Z</dcterms:created>
  <dcterms:modified xsi:type="dcterms:W3CDTF">2009-05-08T13:15:45Z</dcterms:modified>
  <cp:category/>
  <cp:version/>
  <cp:contentType/>
  <cp:contentStatus/>
</cp:coreProperties>
</file>