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<sst xmlns="http://schemas.openxmlformats.org/spreadsheetml/2006/main" count="87" uniqueCount="80">
  <si>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</si>
  <si>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</si>
  <si>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</si>
  <si>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</si>
  <si>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</si>
  <si>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</si>
  <si>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</si>
  <si>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</si>
  <si>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</si>
  <si>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</si>
  <si>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</si>
  <si>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</si>
  <si>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</si>
  <si>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</si>
  <si>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</si>
  <si>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</si>
  <si>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</si>
  <si>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</si>
  <si>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</si>
  <si>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</si>
  <si>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</si>
  <si>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</si>
  <si>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</si>
  <si>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</si>
  <si>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</si>
  <si>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</si>
  <si>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</si>
  <si>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</si>
  <si>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</si>
  <si>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</si>
  <si>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</si>
  <si>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</si>
  <si>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</si>
  <si>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</si>
  <si>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</si>
  <si>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</si>
  <si>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</si>
  <si>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</si>
  <si>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</si>
  <si>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</si>
  <si>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</si>
  <si>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</si>
  <si>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</si>
  <si>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</si>
  <si>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</si>
  <si>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</si>
  <si>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</si>
  <si>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</si>
  <si>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</si>
  <si>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</si>
  <si>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</si>
  <si>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</si>
  <si>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</si>
  <si>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</si>
  <si>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</si>
  <si>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</si>
  <si>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</si>
  <si>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</si>
  <si>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</si>
  <si>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</si>
  <si>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</si>
  <si>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</si>
  <si>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</si>
  <si>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</si>
  <si>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</si>
  <si>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</si>
  <si>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</si>
  <si>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</si>
  <si>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</si>
  <si>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</si>
  <si>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</si>
  <si>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</si>
  <si>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</si>
  <si>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</si>
  <si>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</si>
  <si>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</si>
  <si>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</si>
  <si>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 xml:space="preserve">           Цветолина Проданова</t>
  </si>
  <si>
    <t>Отчетен период: към 29.02.2016</t>
  </si>
  <si>
    <t>Дата: 09.03.2016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</si>
</sst>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00000;\(#\)"/>
    <numFmt numFmtId="165" formatCode="#;\(#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5" applyFont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56" applyFont="1" applyAlignment="1" applyProtection="1">
      <alignment horizontal="center" vertical="center" wrapText="1"/>
      <protection locked="0"/>
    </xf>
    <xf numFmtId="0" fontId="5" fillId="0" borderId="0" xfId="57" applyFont="1" applyAlignment="1" applyProtection="1">
      <alignment horizontal="center"/>
      <protection locked="0"/>
    </xf>
    <xf numFmtId="0" fontId="5" fillId="0" borderId="10" xfId="55" applyFont="1" applyBorder="1" applyAlignment="1" applyProtection="1">
      <alignment horizontal="center" vertical="center" wrapText="1"/>
      <protection/>
    </xf>
    <xf numFmtId="14" fontId="5" fillId="0" borderId="10" xfId="55" applyNumberFormat="1" applyFont="1" applyBorder="1" applyAlignment="1" applyProtection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/>
    </xf>
    <xf numFmtId="0" fontId="5" fillId="24" borderId="10" xfId="55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wrapText="1"/>
    </xf>
    <xf numFmtId="164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55" applyFont="1" applyAlignment="1" applyProtection="1">
      <alignment horizontal="left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tabSelected="1" zoomScalePageLayoutView="0" workbookViewId="0" topLeftCell="A1">
      <selection activeCell="B48" sqref="B48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8" width="10.00390625" style="1" bestFit="1" customWidth="1"/>
    <col min="9" max="16384" width="9.140625" style="1" customWidth="1"/>
  </cols>
  <sheetData>
    <row r="1" spans="5:6" ht="12">
      <c r="E1" s="32" t="s">
        <v>0</v>
      </c>
      <c r="F1" s="32"/>
    </row>
    <row r="2" spans="1:6" ht="12">
      <c r="A2" s="2"/>
      <c r="B2" s="3"/>
      <c r="C2" s="34" t="s">
        <v>1</v>
      </c>
      <c r="D2" s="34"/>
      <c r="E2" s="5"/>
      <c r="F2" s="5"/>
    </row>
    <row r="3" spans="1:6" ht="15" customHeight="1">
      <c r="A3" s="4" t="s">
        <v>76</v>
      </c>
      <c r="B3" s="6"/>
      <c r="C3" s="2"/>
      <c r="D3" s="2"/>
      <c r="E3" s="33" t="s">
        <v>2</v>
      </c>
      <c r="F3" s="33"/>
    </row>
    <row r="4" spans="1:6" ht="12">
      <c r="A4" s="4" t="s">
        <v>78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29" ht="12">
      <c r="A8" s="15" t="s">
        <v>13</v>
      </c>
      <c r="B8" s="16"/>
      <c r="C8" s="16"/>
      <c r="D8" s="15" t="s">
        <v>14</v>
      </c>
      <c r="E8" s="16">
        <v>1414460</v>
      </c>
      <c r="F8" s="16">
        <v>1416450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4">
      <c r="A10" s="16" t="s">
        <v>17</v>
      </c>
      <c r="B10" s="16"/>
      <c r="C10" s="16"/>
      <c r="D10" s="16" t="s">
        <v>18</v>
      </c>
      <c r="E10" s="16">
        <f>16583+137635</f>
        <v>154218</v>
      </c>
      <c r="F10" s="16">
        <v>155377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ht="12">
      <c r="A13" s="18" t="s">
        <v>23</v>
      </c>
      <c r="B13" s="16"/>
      <c r="C13" s="16"/>
      <c r="D13" s="18" t="s">
        <v>24</v>
      </c>
      <c r="E13" s="16">
        <f>SUM(E10:E12)</f>
        <v>154218</v>
      </c>
      <c r="F13" s="16">
        <v>155377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ht="12">
      <c r="A15" s="18" t="s">
        <v>27</v>
      </c>
      <c r="B15" s="16"/>
      <c r="C15" s="16"/>
      <c r="D15" s="16" t="s">
        <v>28</v>
      </c>
      <c r="E15" s="27"/>
      <c r="F15" s="2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ht="12">
      <c r="A16" s="14" t="s">
        <v>29</v>
      </c>
      <c r="B16" s="29"/>
      <c r="C16" s="16"/>
      <c r="D16" s="16" t="s">
        <v>30</v>
      </c>
      <c r="E16" s="26">
        <v>600732</v>
      </c>
      <c r="F16" s="26">
        <v>547967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ht="12">
      <c r="A17" s="14" t="s">
        <v>31</v>
      </c>
      <c r="B17" s="29"/>
      <c r="C17" s="16"/>
      <c r="D17" s="16" t="s">
        <v>32</v>
      </c>
      <c r="E17" s="27"/>
      <c r="F17" s="2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ht="12">
      <c r="A18" s="13" t="s">
        <v>33</v>
      </c>
      <c r="B18" s="29"/>
      <c r="C18" s="16"/>
      <c r="D18" s="13" t="s">
        <v>34</v>
      </c>
      <c r="E18" s="27">
        <v>22223</v>
      </c>
      <c r="F18" s="27">
        <v>52765</v>
      </c>
      <c r="G18" s="2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ht="12">
      <c r="A19" s="13" t="s">
        <v>35</v>
      </c>
      <c r="B19" s="29">
        <f>168217+24421</f>
        <v>192638</v>
      </c>
      <c r="C19" s="16">
        <v>176161</v>
      </c>
      <c r="D19" s="18" t="s">
        <v>36</v>
      </c>
      <c r="E19" s="27">
        <f>E16+E17+E18</f>
        <v>622955</v>
      </c>
      <c r="F19" s="27">
        <v>600732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ht="12">
      <c r="A20" s="13" t="s">
        <v>37</v>
      </c>
      <c r="B20" s="29">
        <v>634172</v>
      </c>
      <c r="C20" s="16">
        <v>621189</v>
      </c>
      <c r="D20" s="19" t="s">
        <v>38</v>
      </c>
      <c r="E20" s="27">
        <f>E19+E13+E8</f>
        <v>2191633</v>
      </c>
      <c r="F20" s="27">
        <v>2172559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ht="12">
      <c r="A21" s="13" t="s">
        <v>39</v>
      </c>
      <c r="B21" s="29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ht="12">
      <c r="A22" s="19" t="s">
        <v>23</v>
      </c>
      <c r="B22" s="29">
        <f>SUM(B18:B21)</f>
        <v>826810</v>
      </c>
      <c r="C22" s="16">
        <v>797350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ht="12">
      <c r="A23" s="14" t="s">
        <v>40</v>
      </c>
      <c r="B23" s="29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ht="12">
      <c r="A24" s="13" t="s">
        <v>15</v>
      </c>
      <c r="B24" s="29">
        <f>SUM(B25:B28)</f>
        <v>1108166</v>
      </c>
      <c r="C24" s="16">
        <v>1172847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ht="12">
      <c r="A25" s="13" t="s">
        <v>17</v>
      </c>
      <c r="B25" s="29"/>
      <c r="C25" s="16"/>
      <c r="D25" s="16" t="s">
        <v>43</v>
      </c>
      <c r="E25" s="16">
        <f>SUM(E26:E28)</f>
        <v>2356</v>
      </c>
      <c r="F25" s="16">
        <v>2262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6" ht="12">
      <c r="A26" s="13" t="s">
        <v>44</v>
      </c>
      <c r="B26" s="30"/>
      <c r="C26" s="13"/>
      <c r="D26" s="16" t="s">
        <v>45</v>
      </c>
      <c r="E26" s="16">
        <f>63+390+40</f>
        <v>493</v>
      </c>
      <c r="F26" s="16">
        <v>419</v>
      </c>
    </row>
    <row r="27" spans="1:6" ht="12">
      <c r="A27" s="13" t="s">
        <v>19</v>
      </c>
      <c r="B27" s="30">
        <f>531571+567330-1310-644+11219</f>
        <v>1108166</v>
      </c>
      <c r="C27" s="13">
        <v>1172847</v>
      </c>
      <c r="D27" s="16" t="s">
        <v>46</v>
      </c>
      <c r="E27" s="16">
        <v>1863</v>
      </c>
      <c r="F27" s="16">
        <v>1843</v>
      </c>
    </row>
    <row r="28" spans="1:6" ht="12">
      <c r="A28" s="13" t="s">
        <v>47</v>
      </c>
      <c r="B28" s="30"/>
      <c r="C28" s="13"/>
      <c r="D28" s="1" t="s">
        <v>48</v>
      </c>
      <c r="E28" s="13"/>
      <c r="F28" s="13"/>
    </row>
    <row r="29" spans="1:6" ht="12">
      <c r="A29" s="13" t="s">
        <v>49</v>
      </c>
      <c r="B29" s="30"/>
      <c r="C29" s="13"/>
      <c r="D29" s="21" t="s">
        <v>50</v>
      </c>
      <c r="E29" s="13">
        <v>2520</v>
      </c>
      <c r="F29" s="13">
        <v>2520</v>
      </c>
    </row>
    <row r="30" spans="1:6" ht="12">
      <c r="A30" s="13" t="s">
        <v>51</v>
      </c>
      <c r="B30" s="30">
        <v>78398</v>
      </c>
      <c r="C30" s="13">
        <v>78564</v>
      </c>
      <c r="D30" s="1" t="s">
        <v>52</v>
      </c>
      <c r="E30" s="13"/>
      <c r="F30" s="13"/>
    </row>
    <row r="31" spans="1:6" ht="12">
      <c r="A31" s="13" t="s">
        <v>53</v>
      </c>
      <c r="B31" s="30"/>
      <c r="C31" s="13"/>
      <c r="D31" s="21" t="s">
        <v>54</v>
      </c>
      <c r="E31" s="13"/>
      <c r="F31" s="13"/>
    </row>
    <row r="32" spans="1:6" ht="12">
      <c r="A32" s="13" t="s">
        <v>55</v>
      </c>
      <c r="B32" s="30"/>
      <c r="C32" s="13"/>
      <c r="D32" s="21" t="s">
        <v>56</v>
      </c>
      <c r="E32" s="13"/>
      <c r="F32" s="13"/>
    </row>
    <row r="33" spans="1:6" ht="12">
      <c r="A33" s="13" t="s">
        <v>57</v>
      </c>
      <c r="B33" s="30"/>
      <c r="C33" s="13"/>
      <c r="D33" s="21" t="s">
        <v>58</v>
      </c>
      <c r="E33" s="13"/>
      <c r="F33" s="13"/>
    </row>
    <row r="34" spans="1:6" ht="12">
      <c r="A34" s="19" t="s">
        <v>59</v>
      </c>
      <c r="B34" s="30">
        <f>B30+B24</f>
        <v>1186564</v>
      </c>
      <c r="C34" s="13">
        <v>1251411</v>
      </c>
      <c r="D34" s="13" t="s">
        <v>60</v>
      </c>
      <c r="E34" s="13"/>
      <c r="F34" s="13"/>
    </row>
    <row r="35" spans="1:6" ht="15" customHeight="1">
      <c r="A35" s="14" t="s">
        <v>61</v>
      </c>
      <c r="B35" s="30"/>
      <c r="C35" s="13"/>
      <c r="D35" s="21" t="s">
        <v>62</v>
      </c>
      <c r="E35" s="13"/>
      <c r="F35" s="13">
        <v>19865</v>
      </c>
    </row>
    <row r="36" spans="1:6" ht="13.5" customHeight="1">
      <c r="A36" s="16" t="s">
        <v>63</v>
      </c>
      <c r="B36" s="30">
        <v>644</v>
      </c>
      <c r="C36" s="13">
        <v>13144</v>
      </c>
      <c r="D36" s="21" t="s">
        <v>64</v>
      </c>
      <c r="E36" s="13">
        <v>97775</v>
      </c>
      <c r="F36" s="13">
        <v>97787</v>
      </c>
    </row>
    <row r="37" spans="1:6" ht="12">
      <c r="A37" s="16" t="s">
        <v>65</v>
      </c>
      <c r="B37" s="30"/>
      <c r="C37" s="13"/>
      <c r="D37" s="19" t="s">
        <v>23</v>
      </c>
      <c r="E37" s="13">
        <f>E24+E25+E29+E35+E36</f>
        <v>102651</v>
      </c>
      <c r="F37" s="13">
        <v>122434</v>
      </c>
    </row>
    <row r="38" spans="1:6" ht="12">
      <c r="A38" s="16" t="s">
        <v>66</v>
      </c>
      <c r="B38" s="30"/>
      <c r="C38" s="13"/>
      <c r="D38" s="19" t="s">
        <v>67</v>
      </c>
      <c r="E38" s="13">
        <f>E37</f>
        <v>102651</v>
      </c>
      <c r="F38" s="13">
        <v>122434</v>
      </c>
    </row>
    <row r="39" spans="1:6" ht="12">
      <c r="A39" s="16" t="s">
        <v>68</v>
      </c>
      <c r="B39" s="30">
        <f>1310+278956</f>
        <v>280266</v>
      </c>
      <c r="C39" s="13">
        <v>233088</v>
      </c>
      <c r="D39" s="13"/>
      <c r="E39" s="13"/>
      <c r="F39" s="13"/>
    </row>
    <row r="40" spans="1:6" ht="12">
      <c r="A40" s="18" t="s">
        <v>69</v>
      </c>
      <c r="B40" s="13">
        <f>SUM(B36:B39)</f>
        <v>280910</v>
      </c>
      <c r="C40" s="13">
        <v>246232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2294284</v>
      </c>
      <c r="C42" s="13">
        <v>2294993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2294284</v>
      </c>
      <c r="C44" s="16">
        <v>2294993</v>
      </c>
      <c r="D44" s="18" t="s">
        <v>72</v>
      </c>
      <c r="E44" s="13">
        <f>E38+E20</f>
        <v>2294284</v>
      </c>
      <c r="F44" s="13">
        <v>2294993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31"/>
      <c r="C46" s="23"/>
      <c r="D46" s="22"/>
      <c r="E46" s="24"/>
      <c r="F46" s="24"/>
    </row>
    <row r="47" spans="1:6" ht="12">
      <c r="A47" s="22"/>
      <c r="B47" s="23"/>
      <c r="C47" s="23"/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79</v>
      </c>
      <c r="B52" s="35" t="s">
        <v>73</v>
      </c>
      <c r="C52" s="35"/>
      <c r="D52" s="36" t="s">
        <v>74</v>
      </c>
      <c r="E52" s="36"/>
      <c r="F52" s="17"/>
      <c r="G52" s="24"/>
    </row>
    <row r="53" spans="2:7" ht="12">
      <c r="B53" s="24" t="s">
        <v>77</v>
      </c>
      <c r="C53" s="24"/>
      <c r="D53" s="24" t="s">
        <v>75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sheetProtection/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2016-03-09T08:31:13Z</cp:lastPrinted>
  <dcterms:created xsi:type="dcterms:W3CDTF">2008-10-10T06:49:12Z</dcterms:created>
  <dcterms:modified xsi:type="dcterms:W3CDTF">2016-03-09T08:31:13Z</dcterms:modified>
  <cp:category/>
  <cp:version/>
  <cp:contentType/>
  <cp:contentStatus/>
</cp:coreProperties>
</file>