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65416" windowWidth="12120" windowHeight="8475" activeTab="0"/>
  </bookViews>
  <sheets>
    <sheet name="Баланс" sheetId="1" r:id="rId1"/>
    <sheet name="ОПР СЕЕС " sheetId="2" r:id="rId2"/>
    <sheet name="ОПП" sheetId="3" state="hidden" r:id="rId3"/>
    <sheet name="ОСК" sheetId="4" r:id="rId4"/>
    <sheet name="OПП" sheetId="5" r:id="rId5"/>
  </sheets>
  <definedNames/>
  <calcPr fullCalcOnLoad="1"/>
</workbook>
</file>

<file path=xl/sharedStrings.xml><?xml version="1.0" encoding="utf-8"?>
<sst xmlns="http://schemas.openxmlformats.org/spreadsheetml/2006/main" count="235" uniqueCount="157">
  <si>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</si>
  <si>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</si>
  <si>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</si>
  <si>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</si>
  <si>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</si>
  <si>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</si>
  <si>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</si>
  <si>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</si>
  <si>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</si>
  <si>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</si>
  <si>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</si>
  <si>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</si>
  <si>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</si>
  <si>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</si>
  <si>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</si>
  <si>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</si>
  <si>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</si>
  <si>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</si>
  <si>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</si>
  <si>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</si>
  <si>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</si>
  <si>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</si>
  <si>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</si>
  <si>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</si>
  <si>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</si>
  <si>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</si>
  <si>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</si>
  <si>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</si>
  <si>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</si>
  <si>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</si>
  <si>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</si>
  <si>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</si>
  <si>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</si>
  <si>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</si>
  <si>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</si>
  <si>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</si>
  <si>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</si>
  <si>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</si>
  <si>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</si>
  <si>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</si>
  <si>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</si>
  <si>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</si>
  <si>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</si>
  <si>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</si>
  <si>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</si>
  <si>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</si>
  <si>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</si>
  <si>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</si>
  <si>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</si>
  <si>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</si>
  <si>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</si>
  <si>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</si>
  <si>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</si>
  <si>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</si>
  <si>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</si>
  <si>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</si>
  <si>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</si>
  <si>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</si>
  <si>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</si>
  <si>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</si>
  <si>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</si>
  <si>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</si>
  <si>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</si>
  <si>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</si>
  <si>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</si>
  <si>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</si>
  <si>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</si>
  <si>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</si>
  <si>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</si>
  <si>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</si>
  <si>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</si>
  <si>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Задължения към финансови предприятия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</si>
  <si>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</si>
  <si>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</si>
  <si>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</si>
  <si>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</si>
  <si>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</si>
  <si>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</si>
  <si>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</si>
  <si>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</si>
  <si>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</si>
  <si>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</si>
  <si>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</si>
  <si>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</si>
  <si>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</si>
  <si>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>Предоставен заем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</si>
  <si>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</si>
  <si>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</si>
  <si>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</si>
  <si>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</si>
  <si>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</si>
  <si>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</si>
  <si>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</si>
  <si>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</si>
  <si>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</si>
  <si>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</si>
  <si>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</si>
  <si>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</si>
  <si>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</si>
  <si>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</si>
  <si>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</si>
  <si>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</si>
  <si>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</si>
  <si>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</si>
  <si>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</si>
  <si>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</si>
  <si>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</si>
  <si>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</si>
  <si>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</si>
  <si>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</si>
  <si>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</si>
  <si>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</si>
  <si>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</si>
  <si>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</si>
  <si>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</si>
  <si>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</si>
  <si>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</si>
  <si>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</si>
  <si>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</si>
  <si>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</si>
  <si>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</si>
  <si>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</si>
  <si>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</si>
  <si>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</si>
  <si>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</si>
  <si>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Печалба, отнасяща се към акционери</t>
  </si>
  <si>
    <t xml:space="preserve">  ОТЧЕТ ЗА ВСЕОБХВАТНИЯ ДОХОД</t>
  </si>
  <si>
    <t>Други активи</t>
  </si>
  <si>
    <t>ПЕЧАЛБА  / ЗАГУБА ЗА  ГОДИНАТА</t>
  </si>
  <si>
    <t>Брутна печалба от основната дейност</t>
  </si>
  <si>
    <t>Парични потоци свързани с лихви,банкови такси и комисионни</t>
  </si>
  <si>
    <t>завършваща</t>
  </si>
  <si>
    <t>Годината,</t>
  </si>
  <si>
    <t>Печалба от оперативна дейност</t>
  </si>
  <si>
    <t>Загуба от непреодолима сила</t>
  </si>
  <si>
    <t>Печалба/Загуба  преди данъчното облагане</t>
  </si>
  <si>
    <t>Получени  заеми по кредитни линии за оборотни средства</t>
  </si>
  <si>
    <t>Приложенията на страница от 5 до 37 са неразделна част от междинният финансов отчет на дружеството.</t>
  </si>
  <si>
    <t>5;8</t>
  </si>
  <si>
    <t>7;8</t>
  </si>
  <si>
    <t>11</t>
  </si>
  <si>
    <t xml:space="preserve">                   /Галя Иванова/</t>
  </si>
  <si>
    <t xml:space="preserve">                                   / Мариана Киселова/</t>
  </si>
  <si>
    <t xml:space="preserve">                      /Галя Иванова/</t>
  </si>
  <si>
    <t>gt</t>
  </si>
  <si>
    <t>Салдо към 31 декември 2017 год.</t>
  </si>
  <si>
    <t>на 31.03.2017</t>
  </si>
  <si>
    <t>на 31.03.2018</t>
  </si>
  <si>
    <t>Салдо на 1 януари 2017 год.</t>
  </si>
  <si>
    <t xml:space="preserve"> през 2017 година</t>
  </si>
  <si>
    <t>през  2018 година</t>
  </si>
  <si>
    <t xml:space="preserve">  / Мариана Киселова/</t>
  </si>
  <si>
    <t>Приложенията на страница от 5 до 42 са неразделна част от междинният финансов отчет на дружеството.</t>
  </si>
  <si>
    <t>за годината,завършваща на 31 ДЕКЕМВРИ 2018год.</t>
  </si>
  <si>
    <t>на 31.12.2017</t>
  </si>
  <si>
    <t>Салдо към 31 ДЕКЕМВРИ 2018 год.</t>
  </si>
  <si>
    <t>на 31.12.2018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</si>
</sst>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15" xfId="0" applyFont="1" applyFill="1" applyBorder="1" applyAlignment="1">
      <alignment horizontal="left"/>
    </xf>
    <xf numFmtId="188" fontId="4" fillId="0" borderId="17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88" fontId="0" fillId="0" borderId="0" xfId="0" applyNumberFormat="1" applyFont="1" applyAlignment="1">
      <alignment/>
    </xf>
    <xf numFmtId="0" fontId="10" fillId="36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33" borderId="14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3" fillId="0" borderId="10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/>
    </xf>
    <xf numFmtId="191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88" fontId="0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49" fillId="0" borderId="17" xfId="0" applyNumberFormat="1" applyFont="1" applyBorder="1" applyAlignment="1">
      <alignment horizontal="right"/>
    </xf>
    <xf numFmtId="188" fontId="50" fillId="0" borderId="10" xfId="0" applyNumberFormat="1" applyFont="1" applyBorder="1" applyAlignment="1">
      <alignment horizontal="right"/>
    </xf>
    <xf numFmtId="188" fontId="50" fillId="0" borderId="11" xfId="0" applyNumberFormat="1" applyFont="1" applyBorder="1" applyAlignment="1">
      <alignment horizontal="right"/>
    </xf>
    <xf numFmtId="188" fontId="3" fillId="37" borderId="10" xfId="0" applyNumberFormat="1" applyFont="1" applyFill="1" applyBorder="1" applyAlignment="1">
      <alignment horizontal="right"/>
    </xf>
    <xf numFmtId="188" fontId="1" fillId="38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NumberFormat="1" applyFont="1" applyFill="1" applyBorder="1" applyAlignment="1">
      <alignment horizontal="center" vertical="center"/>
    </xf>
    <xf numFmtId="188" fontId="49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3.57421875" style="24" customWidth="1"/>
    <col min="2" max="2" width="13.28125" style="24" customWidth="1"/>
    <col min="3" max="3" width="12.8515625" style="24" customWidth="1"/>
    <col min="4" max="4" width="11.00390625" style="24" customWidth="1"/>
    <col min="5" max="16384" width="9.140625" style="24" customWidth="1"/>
  </cols>
  <sheetData>
    <row r="1" spans="1:4" ht="12.75">
      <c r="A1" s="171" t="s">
        <v>89</v>
      </c>
      <c r="B1" s="171"/>
      <c r="C1" s="171"/>
      <c r="D1" s="171"/>
    </row>
    <row r="2" spans="1:4" ht="12.75">
      <c r="A2" s="171"/>
      <c r="B2" s="171"/>
      <c r="C2" s="171"/>
      <c r="D2" s="171"/>
    </row>
    <row r="3" spans="1:4" ht="12.75">
      <c r="A3" s="171" t="s">
        <v>90</v>
      </c>
      <c r="B3" s="171"/>
      <c r="C3" s="171"/>
      <c r="D3" s="171"/>
    </row>
    <row r="4" spans="1:7" ht="12.75">
      <c r="A4" s="172" t="s">
        <v>153</v>
      </c>
      <c r="B4" s="172"/>
      <c r="C4" s="172"/>
      <c r="D4" s="172"/>
      <c r="E4" s="98"/>
      <c r="F4" s="98"/>
      <c r="G4" s="98"/>
    </row>
    <row r="6" spans="1:4" ht="12.75">
      <c r="A6" s="1" t="s">
        <v>13</v>
      </c>
      <c r="B6" s="33" t="s">
        <v>56</v>
      </c>
      <c r="C6" s="34">
        <v>43465</v>
      </c>
      <c r="D6" s="34">
        <v>43100</v>
      </c>
    </row>
    <row r="7" spans="1:4" ht="12.75">
      <c r="A7" s="2"/>
      <c r="B7" s="33"/>
      <c r="C7" s="25" t="s">
        <v>1</v>
      </c>
      <c r="D7" s="25" t="s">
        <v>1</v>
      </c>
    </row>
    <row r="8" spans="1:4" ht="12.75">
      <c r="A8" s="35" t="s">
        <v>14</v>
      </c>
      <c r="B8" s="15"/>
      <c r="C8" s="2"/>
      <c r="D8" s="2"/>
    </row>
    <row r="9" spans="1:4" ht="12.75">
      <c r="A9" s="35" t="s">
        <v>26</v>
      </c>
      <c r="B9" s="15"/>
      <c r="C9" s="2"/>
      <c r="D9" s="2"/>
    </row>
    <row r="10" spans="1:4" ht="12.75">
      <c r="A10" s="1"/>
      <c r="B10" s="15"/>
      <c r="C10" s="2"/>
      <c r="D10" s="2"/>
    </row>
    <row r="11" spans="1:4" ht="12.75">
      <c r="A11" s="2" t="s">
        <v>57</v>
      </c>
      <c r="B11" s="22">
        <v>12</v>
      </c>
      <c r="C11" s="90">
        <f>4178-C12</f>
        <v>3655</v>
      </c>
      <c r="D11" s="90">
        <v>3647</v>
      </c>
    </row>
    <row r="12" spans="1:4" ht="12.75">
      <c r="A12" s="2" t="s">
        <v>51</v>
      </c>
      <c r="B12" s="47">
        <v>14</v>
      </c>
      <c r="C12" s="90">
        <v>523</v>
      </c>
      <c r="D12" s="90">
        <v>540</v>
      </c>
    </row>
    <row r="13" spans="1:4" ht="12.75" hidden="1">
      <c r="A13" s="2" t="s">
        <v>55</v>
      </c>
      <c r="B13" s="22">
        <v>13</v>
      </c>
      <c r="C13" s="90"/>
      <c r="D13" s="90"/>
    </row>
    <row r="14" spans="1:4" ht="12.75">
      <c r="A14" s="58" t="s">
        <v>85</v>
      </c>
      <c r="B14" s="59">
        <v>16</v>
      </c>
      <c r="C14" s="90">
        <v>321</v>
      </c>
      <c r="D14" s="90">
        <v>322</v>
      </c>
    </row>
    <row r="15" spans="1:4" ht="12.75">
      <c r="A15" s="90" t="s">
        <v>124</v>
      </c>
      <c r="B15" s="22">
        <v>23</v>
      </c>
      <c r="C15" s="90">
        <v>68</v>
      </c>
      <c r="D15" s="90">
        <v>68</v>
      </c>
    </row>
    <row r="16" spans="1:4" ht="12.75" hidden="1">
      <c r="A16" s="2" t="s">
        <v>52</v>
      </c>
      <c r="B16" s="22">
        <v>12</v>
      </c>
      <c r="C16" s="90"/>
      <c r="D16" s="90"/>
    </row>
    <row r="17" spans="1:4" ht="12" customHeight="1">
      <c r="A17" s="2" t="s">
        <v>75</v>
      </c>
      <c r="B17" s="47">
        <v>13</v>
      </c>
      <c r="C17" s="90">
        <v>0</v>
      </c>
      <c r="D17" s="90">
        <v>1</v>
      </c>
    </row>
    <row r="18" spans="1:4" ht="12.75" hidden="1">
      <c r="A18" s="2" t="s">
        <v>127</v>
      </c>
      <c r="B18" s="91">
        <v>13</v>
      </c>
      <c r="C18" s="90"/>
      <c r="D18" s="90"/>
    </row>
    <row r="19" spans="1:4" ht="23.25" customHeight="1">
      <c r="A19" s="87"/>
      <c r="B19" s="22"/>
      <c r="C19" s="88">
        <f>SUM(C11:C18)</f>
        <v>4567</v>
      </c>
      <c r="D19" s="88">
        <f>SUM(D11:D18)</f>
        <v>4578</v>
      </c>
    </row>
    <row r="20" spans="1:5" ht="11.25" customHeight="1">
      <c r="A20" s="1"/>
      <c r="B20" s="22"/>
      <c r="C20" s="90"/>
      <c r="D20" s="90"/>
      <c r="E20" s="69"/>
    </row>
    <row r="21" spans="1:4" ht="15" customHeight="1">
      <c r="A21" s="35" t="s">
        <v>15</v>
      </c>
      <c r="B21" s="22"/>
      <c r="C21" s="90"/>
      <c r="D21" s="90"/>
    </row>
    <row r="22" spans="1:4" ht="0.75" customHeight="1">
      <c r="A22" s="1"/>
      <c r="B22" s="22"/>
      <c r="C22" s="90"/>
      <c r="D22" s="90"/>
    </row>
    <row r="23" spans="1:4" ht="15" customHeight="1">
      <c r="A23" s="2" t="s">
        <v>91</v>
      </c>
      <c r="B23" s="22">
        <v>18</v>
      </c>
      <c r="C23" s="90">
        <v>2234</v>
      </c>
      <c r="D23" s="90">
        <v>2502</v>
      </c>
    </row>
    <row r="24" spans="1:4" ht="15" customHeight="1">
      <c r="A24" s="2" t="s">
        <v>16</v>
      </c>
      <c r="B24" s="22">
        <v>17</v>
      </c>
      <c r="C24" s="90">
        <v>624</v>
      </c>
      <c r="D24" s="90">
        <v>654</v>
      </c>
    </row>
    <row r="25" spans="1:4" ht="15" customHeight="1">
      <c r="A25" s="20" t="s">
        <v>60</v>
      </c>
      <c r="B25" s="22">
        <v>18</v>
      </c>
      <c r="C25" s="81">
        <f>61+6</f>
        <v>67</v>
      </c>
      <c r="D25" s="81">
        <f>28+5</f>
        <v>33</v>
      </c>
    </row>
    <row r="26" spans="1:4" ht="13.5" customHeight="1">
      <c r="A26" s="20" t="s">
        <v>58</v>
      </c>
      <c r="B26" s="22">
        <v>19</v>
      </c>
      <c r="C26" s="90">
        <v>36</v>
      </c>
      <c r="D26" s="90">
        <v>15</v>
      </c>
    </row>
    <row r="27" spans="1:4" ht="15" customHeight="1">
      <c r="A27" s="2" t="s">
        <v>59</v>
      </c>
      <c r="B27" s="22">
        <v>18</v>
      </c>
      <c r="C27" s="90">
        <v>1</v>
      </c>
      <c r="D27" s="90"/>
    </row>
    <row r="28" spans="1:4" ht="14.25" customHeight="1">
      <c r="A28" s="88"/>
      <c r="B28" s="22"/>
      <c r="C28" s="88">
        <f>SUM(C23:C27)</f>
        <v>2962</v>
      </c>
      <c r="D28" s="88">
        <f>SUM(D23:D26)</f>
        <v>3204</v>
      </c>
    </row>
    <row r="29" spans="1:4" ht="20.25" customHeight="1">
      <c r="A29" s="88" t="s">
        <v>107</v>
      </c>
      <c r="B29" s="22"/>
      <c r="C29" s="88">
        <f>C19+C28</f>
        <v>7529</v>
      </c>
      <c r="D29" s="88">
        <f>D19+D28</f>
        <v>7782</v>
      </c>
    </row>
    <row r="30" spans="1:4" ht="7.5" customHeight="1">
      <c r="A30" s="20"/>
      <c r="B30" s="22"/>
      <c r="C30" s="90"/>
      <c r="D30" s="90"/>
    </row>
    <row r="31" spans="1:4" ht="17.25" customHeight="1">
      <c r="A31" s="17" t="s">
        <v>17</v>
      </c>
      <c r="B31" s="22"/>
      <c r="C31" s="90"/>
      <c r="D31" s="90"/>
    </row>
    <row r="32" spans="1:4" ht="17.25" customHeight="1">
      <c r="A32" s="17" t="s">
        <v>18</v>
      </c>
      <c r="B32" s="22"/>
      <c r="C32" s="90"/>
      <c r="D32" s="90"/>
    </row>
    <row r="33" spans="1:4" ht="15" customHeight="1">
      <c r="A33" s="20" t="s">
        <v>61</v>
      </c>
      <c r="B33" s="22"/>
      <c r="C33" s="90">
        <v>3500</v>
      </c>
      <c r="D33" s="90">
        <v>3500</v>
      </c>
    </row>
    <row r="34" spans="1:4" ht="15" customHeight="1">
      <c r="A34" s="20" t="s">
        <v>19</v>
      </c>
      <c r="B34" s="22"/>
      <c r="C34" s="90">
        <f>329+204</f>
        <v>533</v>
      </c>
      <c r="D34" s="90">
        <v>1587</v>
      </c>
    </row>
    <row r="35" spans="1:4" ht="15" customHeight="1">
      <c r="A35" s="20" t="s">
        <v>29</v>
      </c>
      <c r="B35" s="22"/>
      <c r="C35" s="149">
        <v>-567</v>
      </c>
      <c r="D35" s="149">
        <v>-970</v>
      </c>
    </row>
    <row r="36" spans="1:4" ht="15" customHeight="1">
      <c r="A36" s="141" t="s">
        <v>30</v>
      </c>
      <c r="B36" s="22"/>
      <c r="C36" s="139">
        <v>226</v>
      </c>
      <c r="D36" s="139">
        <v>403</v>
      </c>
    </row>
    <row r="37" spans="1:4" ht="21" customHeight="1">
      <c r="A37" s="88"/>
      <c r="B37" s="22">
        <v>20</v>
      </c>
      <c r="C37" s="138">
        <f>C33+C34+C35+C36</f>
        <v>3692</v>
      </c>
      <c r="D37" s="138">
        <f>D33+D34+D35+D36</f>
        <v>4520</v>
      </c>
    </row>
    <row r="38" spans="1:4" ht="12" customHeight="1">
      <c r="A38" s="88"/>
      <c r="B38" s="22"/>
      <c r="C38" s="138"/>
      <c r="D38" s="138"/>
    </row>
    <row r="39" spans="1:4" s="31" customFormat="1" ht="12.75">
      <c r="A39" s="17" t="s">
        <v>25</v>
      </c>
      <c r="B39" s="22"/>
      <c r="C39" s="88"/>
      <c r="D39" s="88"/>
    </row>
    <row r="40" spans="1:4" s="31" customFormat="1" ht="12.75">
      <c r="A40" s="90" t="s">
        <v>53</v>
      </c>
      <c r="B40" s="91">
        <v>22</v>
      </c>
      <c r="C40" s="155">
        <v>181</v>
      </c>
      <c r="D40" s="155">
        <v>197</v>
      </c>
    </row>
    <row r="41" spans="1:4" s="31" customFormat="1" ht="12.75">
      <c r="A41" s="20" t="s">
        <v>105</v>
      </c>
      <c r="B41" s="22">
        <v>26</v>
      </c>
      <c r="C41" s="155">
        <v>94</v>
      </c>
      <c r="D41" s="155">
        <v>94</v>
      </c>
    </row>
    <row r="42" spans="1:4" s="31" customFormat="1" ht="12.75">
      <c r="A42" s="20" t="s">
        <v>71</v>
      </c>
      <c r="B42" s="22">
        <v>24</v>
      </c>
      <c r="C42" s="154">
        <f>1+1126-10</f>
        <v>1117</v>
      </c>
      <c r="D42" s="154">
        <v>1</v>
      </c>
    </row>
    <row r="43" spans="1:4" s="31" customFormat="1" ht="13.5" customHeight="1">
      <c r="A43" s="20" t="s">
        <v>72</v>
      </c>
      <c r="B43" s="22">
        <v>28</v>
      </c>
      <c r="C43" s="90">
        <v>1</v>
      </c>
      <c r="D43" s="90">
        <v>1</v>
      </c>
    </row>
    <row r="44" spans="1:4" ht="12.75" customHeight="1">
      <c r="A44" s="88"/>
      <c r="B44" s="22"/>
      <c r="C44" s="88">
        <f>SUM(C40:C43)</f>
        <v>1393</v>
      </c>
      <c r="D44" s="88">
        <f>SUM(D40:D43)</f>
        <v>293</v>
      </c>
    </row>
    <row r="45" spans="1:4" ht="12.75" customHeight="1">
      <c r="A45" s="17"/>
      <c r="B45" s="22"/>
      <c r="C45" s="88"/>
      <c r="D45" s="88"/>
    </row>
    <row r="46" spans="1:4" s="31" customFormat="1" ht="17.25" customHeight="1">
      <c r="A46" s="17" t="s">
        <v>20</v>
      </c>
      <c r="B46" s="22"/>
      <c r="C46" s="140"/>
      <c r="D46" s="140"/>
    </row>
    <row r="47" spans="1:4" s="31" customFormat="1" ht="18" customHeight="1">
      <c r="A47" s="20" t="s">
        <v>92</v>
      </c>
      <c r="B47" s="36">
        <v>25</v>
      </c>
      <c r="C47" s="155">
        <v>2105</v>
      </c>
      <c r="D47" s="155">
        <v>1466</v>
      </c>
    </row>
    <row r="48" spans="1:4" s="31" customFormat="1" ht="15" customHeight="1">
      <c r="A48" s="20" t="s">
        <v>78</v>
      </c>
      <c r="B48" s="22">
        <v>21</v>
      </c>
      <c r="C48" s="155">
        <v>10</v>
      </c>
      <c r="D48" s="155">
        <v>1136</v>
      </c>
    </row>
    <row r="49" spans="1:4" s="31" customFormat="1" ht="21.75" customHeight="1">
      <c r="A49" s="20" t="s">
        <v>63</v>
      </c>
      <c r="B49" s="36">
        <v>26</v>
      </c>
      <c r="C49" s="166">
        <v>215</v>
      </c>
      <c r="D49" s="155">
        <f>134+27</f>
        <v>161</v>
      </c>
    </row>
    <row r="50" spans="1:4" s="31" customFormat="1" ht="15" customHeight="1">
      <c r="A50" s="20" t="s">
        <v>64</v>
      </c>
      <c r="B50" s="36">
        <v>28</v>
      </c>
      <c r="C50" s="155">
        <v>62</v>
      </c>
      <c r="D50" s="155">
        <v>87</v>
      </c>
    </row>
    <row r="51" spans="1:4" s="31" customFormat="1" ht="17.25" customHeight="1">
      <c r="A51" s="89" t="s">
        <v>106</v>
      </c>
      <c r="B51" s="22">
        <v>24</v>
      </c>
      <c r="C51" s="156">
        <v>5</v>
      </c>
      <c r="D51" s="156">
        <v>30</v>
      </c>
    </row>
    <row r="52" spans="1:4" s="31" customFormat="1" ht="13.5" customHeight="1">
      <c r="A52" s="20" t="s">
        <v>62</v>
      </c>
      <c r="B52" s="36">
        <v>27</v>
      </c>
      <c r="C52" s="155">
        <v>31</v>
      </c>
      <c r="D52" s="155">
        <v>73</v>
      </c>
    </row>
    <row r="53" spans="1:4" s="31" customFormat="1" ht="14.25" customHeight="1">
      <c r="A53" s="20" t="s">
        <v>53</v>
      </c>
      <c r="B53" s="36">
        <v>22</v>
      </c>
      <c r="C53" s="170">
        <v>16</v>
      </c>
      <c r="D53" s="155">
        <v>16</v>
      </c>
    </row>
    <row r="54" spans="1:4" ht="12.75">
      <c r="A54" s="88"/>
      <c r="B54" s="22"/>
      <c r="C54" s="88">
        <f>SUM(C47:C53)</f>
        <v>2444</v>
      </c>
      <c r="D54" s="88">
        <f>SUM(D47:D53)</f>
        <v>2969</v>
      </c>
    </row>
    <row r="55" spans="1:4" ht="12.75">
      <c r="A55" s="88"/>
      <c r="B55" s="22"/>
      <c r="C55" s="88">
        <f>C54+C44</f>
        <v>3837</v>
      </c>
      <c r="D55" s="88">
        <f>D54+D44</f>
        <v>3262</v>
      </c>
    </row>
    <row r="56" spans="1:4" s="31" customFormat="1" ht="20.25" customHeight="1">
      <c r="A56" s="88" t="s">
        <v>108</v>
      </c>
      <c r="B56" s="36"/>
      <c r="C56" s="138">
        <f>SUM(C37+C44+C54)</f>
        <v>7529</v>
      </c>
      <c r="D56" s="138">
        <f>SUM(D37+D44+D54)</f>
        <v>7782</v>
      </c>
    </row>
    <row r="57" spans="1:4" ht="12.75">
      <c r="A57" s="48"/>
      <c r="B57" s="48"/>
      <c r="C57" s="48"/>
      <c r="D57" s="48"/>
    </row>
    <row r="58" spans="1:6" s="50" customFormat="1" ht="12.75">
      <c r="A58" s="145" t="s">
        <v>152</v>
      </c>
      <c r="B58" s="52"/>
      <c r="C58" s="52"/>
      <c r="D58" s="52"/>
      <c r="E58" s="52"/>
      <c r="F58" s="52"/>
    </row>
    <row r="59" s="50" customFormat="1" ht="12.75">
      <c r="H59" s="51"/>
    </row>
    <row r="60" s="50" customFormat="1" ht="12.75">
      <c r="H60" s="51"/>
    </row>
    <row r="61" spans="1:8" ht="12.75">
      <c r="A61" s="52"/>
      <c r="B61" s="52"/>
      <c r="C61" s="52"/>
      <c r="D61" s="52"/>
      <c r="E61" s="52"/>
      <c r="F61" s="52"/>
      <c r="G61" s="52"/>
      <c r="H61" s="53"/>
    </row>
    <row r="62" spans="1:8" ht="12.75">
      <c r="A62" s="52"/>
      <c r="B62" s="52"/>
      <c r="C62" s="52"/>
      <c r="D62" s="50"/>
      <c r="E62" s="147"/>
      <c r="F62" s="147"/>
      <c r="G62" s="147"/>
      <c r="H62" s="51"/>
    </row>
    <row r="63" ht="12.75">
      <c r="H63" s="51"/>
    </row>
    <row r="64" spans="1:8" ht="12.75">
      <c r="A64" s="124" t="s">
        <v>116</v>
      </c>
      <c r="B64" s="124"/>
      <c r="C64" s="85" t="s">
        <v>76</v>
      </c>
      <c r="E64" s="84"/>
      <c r="F64" s="84"/>
      <c r="G64" s="84"/>
      <c r="H64" s="51"/>
    </row>
    <row r="65" spans="1:8" ht="12.75">
      <c r="A65" s="95" t="s">
        <v>141</v>
      </c>
      <c r="B65" s="84"/>
      <c r="C65" s="84"/>
      <c r="D65" s="95" t="s">
        <v>151</v>
      </c>
      <c r="E65" s="84"/>
      <c r="G65" s="84"/>
      <c r="H65" s="51"/>
    </row>
    <row r="66" spans="1:8" ht="12.75">
      <c r="A66" s="84"/>
      <c r="B66" s="84"/>
      <c r="C66" s="84"/>
      <c r="D66" s="84"/>
      <c r="E66" s="84"/>
      <c r="F66" s="84"/>
      <c r="G66" s="84"/>
      <c r="H66"/>
    </row>
    <row r="67" spans="1:8" ht="12.75">
      <c r="A67" s="84"/>
      <c r="B67" s="84"/>
      <c r="C67" s="84"/>
      <c r="D67" s="84"/>
      <c r="E67" s="84"/>
      <c r="F67" s="84"/>
      <c r="G67" s="84"/>
      <c r="H67"/>
    </row>
    <row r="68" spans="1:8" ht="12.75">
      <c r="A68" s="84"/>
      <c r="B68" s="96"/>
      <c r="C68" s="84"/>
      <c r="D68" s="96"/>
      <c r="E68" s="84"/>
      <c r="F68" s="84"/>
      <c r="G68" s="84"/>
      <c r="H68"/>
    </row>
    <row r="69" spans="1:7" ht="12.75">
      <c r="A69" s="84"/>
      <c r="B69" s="84"/>
      <c r="C69" s="84"/>
      <c r="D69" s="96"/>
      <c r="E69" s="84"/>
      <c r="F69" s="84"/>
      <c r="G69" s="84"/>
    </row>
    <row r="75" ht="12.75">
      <c r="A75" s="32"/>
    </row>
  </sheetData>
  <sheetProtection/>
  <mergeCells count="3">
    <mergeCell ref="A1:D2"/>
    <mergeCell ref="A3:D3"/>
    <mergeCell ref="A4:D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75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7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3.140625" style="0" customWidth="1"/>
    <col min="3" max="3" width="19.00390625" style="0" customWidth="1"/>
    <col min="4" max="4" width="19.28125" style="0" customWidth="1"/>
    <col min="5" max="9" width="0" style="0" hidden="1" customWidth="1"/>
  </cols>
  <sheetData>
    <row r="1" spans="1:4" ht="12.75">
      <c r="A1" s="171" t="s">
        <v>126</v>
      </c>
      <c r="B1" s="171"/>
      <c r="C1" s="171"/>
      <c r="D1" s="171"/>
    </row>
    <row r="2" spans="1:4" ht="12.75">
      <c r="A2" s="171"/>
      <c r="B2" s="171"/>
      <c r="C2" s="171"/>
      <c r="D2" s="171"/>
    </row>
    <row r="3" spans="1:4" ht="12.75">
      <c r="A3" s="171" t="s">
        <v>90</v>
      </c>
      <c r="B3" s="171"/>
      <c r="C3" s="171"/>
      <c r="D3" s="171"/>
    </row>
    <row r="4" spans="1:4" ht="12.75">
      <c r="A4" s="172" t="str">
        <f>+Баланс!A4</f>
        <v>за годината,завършваща на 31 ДЕКЕМВРИ 2018год.</v>
      </c>
      <c r="B4" s="172"/>
      <c r="C4" s="172"/>
      <c r="D4" s="172"/>
    </row>
    <row r="6" ht="12.75">
      <c r="D6" s="146"/>
    </row>
    <row r="7" spans="1:4" ht="12.75">
      <c r="A7" s="9" t="s">
        <v>21</v>
      </c>
      <c r="B7" s="9" t="s">
        <v>65</v>
      </c>
      <c r="C7" s="9" t="s">
        <v>132</v>
      </c>
      <c r="D7" s="9" t="s">
        <v>132</v>
      </c>
    </row>
    <row r="8" spans="1:4" ht="12.75">
      <c r="A8" s="10"/>
      <c r="B8" s="10" t="s">
        <v>66</v>
      </c>
      <c r="C8" s="10" t="s">
        <v>131</v>
      </c>
      <c r="D8" s="10" t="s">
        <v>131</v>
      </c>
    </row>
    <row r="9" spans="1:4" ht="12.75">
      <c r="A9" s="10"/>
      <c r="B9" s="10"/>
      <c r="C9" s="10" t="s">
        <v>156</v>
      </c>
      <c r="D9" s="10" t="s">
        <v>154</v>
      </c>
    </row>
    <row r="10" spans="1:4" ht="12.75">
      <c r="A10" s="11"/>
      <c r="B10" s="11"/>
      <c r="C10" s="11" t="s">
        <v>1</v>
      </c>
      <c r="D10" s="11" t="s">
        <v>1</v>
      </c>
    </row>
    <row r="11" spans="1:5" ht="15" customHeight="1">
      <c r="A11" s="70" t="s">
        <v>109</v>
      </c>
      <c r="B11" s="133">
        <v>3</v>
      </c>
      <c r="C11" s="92">
        <v>4125</v>
      </c>
      <c r="D11" s="92">
        <v>5343</v>
      </c>
      <c r="E11" s="53"/>
    </row>
    <row r="12" spans="1:4" ht="15" customHeight="1">
      <c r="A12" s="5" t="s">
        <v>28</v>
      </c>
      <c r="B12" s="134">
        <v>22</v>
      </c>
      <c r="C12" s="37">
        <v>253</v>
      </c>
      <c r="D12" s="37">
        <v>227</v>
      </c>
    </row>
    <row r="13" spans="1:4" ht="15" customHeight="1">
      <c r="A13" s="17" t="s">
        <v>27</v>
      </c>
      <c r="B13" s="134"/>
      <c r="C13" s="38">
        <f>SUM(C11:C12)</f>
        <v>4378</v>
      </c>
      <c r="D13" s="38">
        <f>SUM(D11:D12)</f>
        <v>5570</v>
      </c>
    </row>
    <row r="14" spans="1:4" ht="15" customHeight="1">
      <c r="A14" s="4" t="s">
        <v>31</v>
      </c>
      <c r="B14" s="129" t="s">
        <v>138</v>
      </c>
      <c r="C14" s="71">
        <v>4415</v>
      </c>
      <c r="D14" s="160">
        <v>4248</v>
      </c>
    </row>
    <row r="15" spans="1:4" ht="15" customHeight="1">
      <c r="A15" s="1" t="s">
        <v>129</v>
      </c>
      <c r="B15" s="130"/>
      <c r="C15" s="29">
        <f>C11-C14+C12</f>
        <v>-37</v>
      </c>
      <c r="D15" s="29">
        <f>D11-D14+D12</f>
        <v>1322</v>
      </c>
    </row>
    <row r="16" spans="1:4" ht="15" customHeight="1">
      <c r="A16" s="20" t="s">
        <v>93</v>
      </c>
      <c r="B16" s="130">
        <v>6</v>
      </c>
      <c r="C16" s="21">
        <v>210</v>
      </c>
      <c r="D16" s="21">
        <v>314</v>
      </c>
    </row>
    <row r="17" spans="1:7" ht="15" customHeight="1">
      <c r="A17" s="93" t="s">
        <v>94</v>
      </c>
      <c r="B17" s="129" t="s">
        <v>139</v>
      </c>
      <c r="C17" s="125">
        <f>601+2</f>
        <v>603</v>
      </c>
      <c r="D17" s="161">
        <v>598</v>
      </c>
      <c r="G17" s="53" t="s">
        <v>114</v>
      </c>
    </row>
    <row r="18" spans="1:8" ht="15" customHeight="1">
      <c r="A18" s="93" t="s">
        <v>118</v>
      </c>
      <c r="B18" s="135">
        <v>4</v>
      </c>
      <c r="C18" s="157">
        <v>79</v>
      </c>
      <c r="D18" s="162">
        <v>63</v>
      </c>
      <c r="E18" s="73" t="s">
        <v>112</v>
      </c>
      <c r="G18" s="77">
        <v>-212</v>
      </c>
      <c r="H18" s="77">
        <v>171</v>
      </c>
    </row>
    <row r="19" spans="1:8" ht="15" customHeight="1">
      <c r="A19" s="167" t="s">
        <v>133</v>
      </c>
      <c r="B19" s="168"/>
      <c r="C19" s="169">
        <f>C15+C18-C16-C17</f>
        <v>-771</v>
      </c>
      <c r="D19" s="169">
        <f>D15+D18-D16-D17</f>
        <v>473</v>
      </c>
      <c r="E19" s="75"/>
      <c r="F19" s="75"/>
      <c r="G19" s="78">
        <v>374</v>
      </c>
      <c r="H19" s="78">
        <v>690</v>
      </c>
    </row>
    <row r="20" spans="1:8" s="97" customFormat="1" ht="15" customHeight="1">
      <c r="A20" s="105" t="s">
        <v>120</v>
      </c>
      <c r="B20" s="150">
        <v>9</v>
      </c>
      <c r="C20" s="151">
        <v>1054</v>
      </c>
      <c r="D20" s="151">
        <v>16</v>
      </c>
      <c r="E20" s="102" t="s">
        <v>113</v>
      </c>
      <c r="G20" s="152"/>
      <c r="H20" s="152"/>
    </row>
    <row r="21" spans="1:8" ht="15" customHeight="1">
      <c r="A21" s="2" t="s">
        <v>121</v>
      </c>
      <c r="B21" s="129">
        <v>10</v>
      </c>
      <c r="C21" s="21">
        <v>-57</v>
      </c>
      <c r="D21" s="21">
        <v>-85</v>
      </c>
      <c r="E21" s="53"/>
      <c r="G21" s="73"/>
      <c r="H21" s="73"/>
    </row>
    <row r="22" spans="1:8" s="97" customFormat="1" ht="15" customHeight="1">
      <c r="A22" s="88" t="s">
        <v>119</v>
      </c>
      <c r="B22" s="153"/>
      <c r="C22" s="121">
        <f>+C21+C20</f>
        <v>997</v>
      </c>
      <c r="D22" s="121">
        <f>+D21+D20</f>
        <v>-69</v>
      </c>
      <c r="E22" s="102"/>
      <c r="G22" s="152"/>
      <c r="H22" s="152"/>
    </row>
    <row r="23" spans="1:8" ht="15" customHeight="1" hidden="1">
      <c r="A23" s="20" t="s">
        <v>32</v>
      </c>
      <c r="B23" s="130"/>
      <c r="C23" s="21"/>
      <c r="D23" s="21"/>
      <c r="G23" s="73"/>
      <c r="H23" s="73"/>
    </row>
    <row r="24" spans="1:8" ht="15" customHeight="1" hidden="1">
      <c r="A24" s="2" t="s">
        <v>33</v>
      </c>
      <c r="B24" s="130"/>
      <c r="C24" s="29"/>
      <c r="D24" s="29"/>
      <c r="G24" s="73"/>
      <c r="H24" s="73"/>
    </row>
    <row r="25" spans="1:8" ht="15" customHeight="1" hidden="1">
      <c r="A25" s="2" t="s">
        <v>34</v>
      </c>
      <c r="B25" s="130"/>
      <c r="C25" s="29"/>
      <c r="D25" s="29"/>
      <c r="G25" s="73"/>
      <c r="H25" s="73"/>
    </row>
    <row r="26" spans="1:8" ht="15" customHeight="1" hidden="1">
      <c r="A26" s="2" t="s">
        <v>134</v>
      </c>
      <c r="B26" s="130">
        <v>8</v>
      </c>
      <c r="C26" s="29"/>
      <c r="D26" s="29"/>
      <c r="G26" s="73"/>
      <c r="H26" s="73"/>
    </row>
    <row r="27" spans="1:8" ht="15" customHeight="1">
      <c r="A27" s="88" t="s">
        <v>135</v>
      </c>
      <c r="B27" s="130"/>
      <c r="C27" s="29">
        <f>+C19+C20+C21+C26</f>
        <v>226</v>
      </c>
      <c r="D27" s="29">
        <f>+D19+D20+D21+D26</f>
        <v>404</v>
      </c>
      <c r="G27" s="73"/>
      <c r="H27" s="73"/>
    </row>
    <row r="28" spans="1:8" ht="15.75" customHeight="1">
      <c r="A28" s="90" t="s">
        <v>35</v>
      </c>
      <c r="B28" s="136" t="s">
        <v>140</v>
      </c>
      <c r="C28" s="39"/>
      <c r="D28" s="39">
        <v>1</v>
      </c>
      <c r="E28" s="76"/>
      <c r="G28" s="73"/>
      <c r="H28" s="73"/>
    </row>
    <row r="29" spans="1:8" ht="11.25" customHeight="1" hidden="1">
      <c r="A29" s="83"/>
      <c r="B29" s="131"/>
      <c r="C29" s="29">
        <f>C27-C28</f>
        <v>226</v>
      </c>
      <c r="D29" s="29">
        <f>D27-D28</f>
        <v>403</v>
      </c>
      <c r="G29" s="73"/>
      <c r="H29" s="73"/>
    </row>
    <row r="30" spans="1:8" ht="13.5" customHeight="1" hidden="1">
      <c r="A30" s="17" t="s">
        <v>36</v>
      </c>
      <c r="B30" s="130"/>
      <c r="C30" s="29"/>
      <c r="D30" s="29"/>
      <c r="G30" s="73"/>
      <c r="H30" s="73"/>
    </row>
    <row r="31" spans="1:8" ht="15" customHeight="1">
      <c r="A31" s="17" t="s">
        <v>128</v>
      </c>
      <c r="B31" s="130"/>
      <c r="C31" s="29">
        <f>C29</f>
        <v>226</v>
      </c>
      <c r="D31" s="29">
        <f>D29</f>
        <v>403</v>
      </c>
      <c r="G31" s="73"/>
      <c r="H31" s="73"/>
    </row>
    <row r="32" spans="1:4" ht="15" customHeight="1">
      <c r="A32" s="23"/>
      <c r="B32" s="132"/>
      <c r="C32" s="29"/>
      <c r="D32" s="29"/>
    </row>
    <row r="33" spans="1:4" ht="15" customHeight="1">
      <c r="A33" s="1" t="s">
        <v>37</v>
      </c>
      <c r="B33" s="130"/>
      <c r="C33" s="21"/>
      <c r="D33" s="21"/>
    </row>
    <row r="34" spans="1:4" ht="15" customHeight="1" hidden="1">
      <c r="A34" s="6" t="s">
        <v>122</v>
      </c>
      <c r="B34" s="132"/>
      <c r="C34" s="21"/>
      <c r="D34" s="21"/>
    </row>
    <row r="35" spans="1:4" ht="15" customHeight="1" hidden="1">
      <c r="A35" s="20" t="s">
        <v>38</v>
      </c>
      <c r="B35" s="130"/>
      <c r="C35" s="39"/>
      <c r="D35" s="39"/>
    </row>
    <row r="36" spans="1:4" ht="15" customHeight="1" hidden="1">
      <c r="A36" s="6" t="s">
        <v>40</v>
      </c>
      <c r="B36" s="132"/>
      <c r="C36" s="21"/>
      <c r="D36" s="21"/>
    </row>
    <row r="37" spans="1:4" ht="15" customHeight="1" hidden="1">
      <c r="A37" s="20" t="s">
        <v>39</v>
      </c>
      <c r="B37" s="130"/>
      <c r="C37" s="39"/>
      <c r="D37" s="39"/>
    </row>
    <row r="38" spans="1:4" ht="15" customHeight="1" hidden="1">
      <c r="A38" s="20" t="s">
        <v>41</v>
      </c>
      <c r="B38" s="132"/>
      <c r="C38" s="21"/>
      <c r="D38" s="21"/>
    </row>
    <row r="39" spans="1:6" ht="15" customHeight="1" hidden="1">
      <c r="A39" s="81" t="s">
        <v>122</v>
      </c>
      <c r="B39" s="137"/>
      <c r="C39" s="82"/>
      <c r="D39" s="163"/>
      <c r="E39" s="80"/>
      <c r="F39" s="53" t="s">
        <v>110</v>
      </c>
    </row>
    <row r="40" spans="1:6" ht="31.5" customHeight="1" hidden="1">
      <c r="A40" s="94" t="s">
        <v>123</v>
      </c>
      <c r="B40" s="16"/>
      <c r="C40" s="21"/>
      <c r="D40" s="21"/>
      <c r="F40" s="53" t="s">
        <v>111</v>
      </c>
    </row>
    <row r="41" spans="1:4" ht="15" customHeight="1" hidden="1">
      <c r="A41" s="20"/>
      <c r="B41" s="22"/>
      <c r="C41" s="39"/>
      <c r="D41" s="39"/>
    </row>
    <row r="42" spans="1:4" ht="15" customHeight="1" hidden="1">
      <c r="A42" s="2"/>
      <c r="B42" s="2"/>
      <c r="C42" s="40"/>
      <c r="D42" s="40"/>
    </row>
    <row r="43" spans="1:4" ht="15" customHeight="1" hidden="1">
      <c r="A43" s="2"/>
      <c r="B43" s="2"/>
      <c r="C43" s="40"/>
      <c r="D43" s="40"/>
    </row>
    <row r="44" spans="1:4" ht="15" customHeight="1" hidden="1">
      <c r="A44" s="2"/>
      <c r="B44" s="2"/>
      <c r="C44" s="40"/>
      <c r="D44" s="40"/>
    </row>
    <row r="45" spans="1:4" ht="15" customHeight="1" hidden="1">
      <c r="A45" s="2"/>
      <c r="B45" s="2"/>
      <c r="C45" s="40"/>
      <c r="D45" s="40"/>
    </row>
    <row r="46" spans="1:4" ht="15" customHeight="1" hidden="1">
      <c r="A46" s="93"/>
      <c r="B46" s="47">
        <v>19</v>
      </c>
      <c r="C46" s="49"/>
      <c r="D46" s="49"/>
    </row>
    <row r="47" spans="1:4" ht="15" customHeight="1" hidden="1">
      <c r="A47" s="93"/>
      <c r="B47" s="17"/>
      <c r="C47" s="30"/>
      <c r="D47" s="30"/>
    </row>
    <row r="48" spans="1:5" ht="15" customHeight="1" hidden="1">
      <c r="A48" s="79"/>
      <c r="B48" s="17"/>
      <c r="C48" s="74"/>
      <c r="D48" s="164"/>
      <c r="E48" s="72"/>
    </row>
    <row r="49" spans="1:4" ht="15" customHeight="1" hidden="1">
      <c r="A49" s="79"/>
      <c r="B49" s="17"/>
      <c r="C49" s="30"/>
      <c r="D49" s="30"/>
    </row>
    <row r="50" spans="1:4" ht="15" customHeight="1">
      <c r="A50" s="17" t="s">
        <v>115</v>
      </c>
      <c r="B50" s="17"/>
      <c r="C50" s="41">
        <f>+C31</f>
        <v>226</v>
      </c>
      <c r="D50" s="41">
        <f>+D31</f>
        <v>403</v>
      </c>
    </row>
    <row r="51" spans="1:4" ht="15" customHeight="1">
      <c r="A51" s="27" t="s">
        <v>67</v>
      </c>
      <c r="B51" s="17"/>
      <c r="C51" s="126"/>
      <c r="D51" s="165"/>
    </row>
    <row r="52" spans="1:4" ht="12.75" hidden="1">
      <c r="A52" s="26"/>
      <c r="B52" s="26"/>
      <c r="C52" s="42"/>
      <c r="D52" s="42"/>
    </row>
    <row r="53" spans="1:4" ht="12.75" hidden="1">
      <c r="A53" s="26" t="s">
        <v>42</v>
      </c>
      <c r="B53" s="26"/>
      <c r="C53" s="42"/>
      <c r="D53" s="42"/>
    </row>
    <row r="54" spans="1:4" ht="9.75" customHeight="1" hidden="1">
      <c r="A54" s="26"/>
      <c r="B54" s="26"/>
      <c r="C54" s="42"/>
      <c r="D54" s="42"/>
    </row>
    <row r="55" spans="1:4" s="53" customFormat="1" ht="12.75" hidden="1">
      <c r="A55" s="20" t="s">
        <v>125</v>
      </c>
      <c r="B55" s="28"/>
      <c r="C55" s="46">
        <v>118</v>
      </c>
      <c r="D55" s="46">
        <v>515</v>
      </c>
    </row>
    <row r="56" spans="1:4" s="53" customFormat="1" ht="12.75" hidden="1">
      <c r="A56" s="20" t="s">
        <v>43</v>
      </c>
      <c r="B56" s="20"/>
      <c r="C56" s="61">
        <v>117</v>
      </c>
      <c r="D56" s="45">
        <v>510</v>
      </c>
    </row>
    <row r="57" spans="1:4" s="53" customFormat="1" ht="12.75" hidden="1">
      <c r="A57" s="20" t="s">
        <v>44</v>
      </c>
      <c r="B57" s="20"/>
      <c r="C57" s="62">
        <v>1</v>
      </c>
      <c r="D57" s="44">
        <v>5</v>
      </c>
    </row>
    <row r="58" spans="1:4" s="53" customFormat="1" ht="12.75" hidden="1">
      <c r="A58" s="17" t="s">
        <v>45</v>
      </c>
      <c r="B58" s="17"/>
      <c r="C58" s="63">
        <f>C56+C57</f>
        <v>118</v>
      </c>
      <c r="D58" s="30">
        <f>D56+D57</f>
        <v>515</v>
      </c>
    </row>
    <row r="59" spans="1:4" s="53" customFormat="1" ht="12.75" hidden="1">
      <c r="A59" s="17"/>
      <c r="B59" s="17"/>
      <c r="C59" s="63"/>
      <c r="D59" s="30"/>
    </row>
    <row r="60" spans="1:4" s="53" customFormat="1" ht="12.75" hidden="1">
      <c r="A60" s="20" t="s">
        <v>46</v>
      </c>
      <c r="B60" s="20"/>
      <c r="C60" s="62"/>
      <c r="D60" s="44"/>
    </row>
    <row r="61" spans="1:4" s="53" customFormat="1" ht="12.75" hidden="1">
      <c r="A61" s="20" t="s">
        <v>43</v>
      </c>
      <c r="B61" s="20"/>
      <c r="C61" s="64">
        <v>117</v>
      </c>
      <c r="D61" s="43">
        <v>510</v>
      </c>
    </row>
    <row r="62" spans="1:4" s="53" customFormat="1" ht="12.75" hidden="1">
      <c r="A62" s="20" t="s">
        <v>44</v>
      </c>
      <c r="B62" s="20"/>
      <c r="C62" s="64">
        <v>1</v>
      </c>
      <c r="D62" s="43">
        <v>5</v>
      </c>
    </row>
    <row r="63" spans="1:4" s="53" customFormat="1" ht="12.75" hidden="1">
      <c r="A63" s="17" t="s">
        <v>47</v>
      </c>
      <c r="B63" s="17"/>
      <c r="C63" s="65">
        <f>C61+C62</f>
        <v>118</v>
      </c>
      <c r="D63" s="41">
        <f>D61+D62</f>
        <v>515</v>
      </c>
    </row>
    <row r="64" spans="1:4" s="53" customFormat="1" ht="12.75">
      <c r="A64" s="26"/>
      <c r="B64" s="26"/>
      <c r="C64" s="66"/>
      <c r="D64" s="67"/>
    </row>
    <row r="65" spans="1:7" s="51" customFormat="1" ht="12.75">
      <c r="A65" s="145" t="s">
        <v>152</v>
      </c>
      <c r="B65" s="52"/>
      <c r="C65" s="52"/>
      <c r="D65" s="52"/>
      <c r="E65" s="52"/>
      <c r="F65" s="52"/>
      <c r="G65" s="50"/>
    </row>
    <row r="66" spans="1:7" s="51" customFormat="1" ht="12.75">
      <c r="A66" s="50"/>
      <c r="B66" s="50"/>
      <c r="C66" s="50"/>
      <c r="D66" s="50"/>
      <c r="E66" s="50"/>
      <c r="F66" s="50"/>
      <c r="G66" s="50"/>
    </row>
    <row r="67" spans="1:7" s="51" customFormat="1" ht="12.75">
      <c r="A67" s="50"/>
      <c r="B67" s="50"/>
      <c r="C67" s="50"/>
      <c r="D67" s="50"/>
      <c r="E67" s="50"/>
      <c r="F67" s="50"/>
      <c r="G67" s="50"/>
    </row>
    <row r="68" spans="1:7" s="51" customFormat="1" ht="12.75">
      <c r="A68" s="52"/>
      <c r="B68" s="52"/>
      <c r="C68" s="52"/>
      <c r="D68" s="52"/>
      <c r="E68" s="52"/>
      <c r="F68" s="52"/>
      <c r="G68" s="52"/>
    </row>
    <row r="69" spans="1:11" s="51" customFormat="1" ht="12.75">
      <c r="A69" s="52"/>
      <c r="B69" s="52"/>
      <c r="C69" s="52"/>
      <c r="D69" s="50"/>
      <c r="E69" s="147"/>
      <c r="F69" s="147"/>
      <c r="G69" s="147"/>
      <c r="H69" s="52"/>
      <c r="I69" s="52"/>
      <c r="J69" s="52"/>
      <c r="K69" s="52"/>
    </row>
    <row r="70" spans="1:11" s="51" customFormat="1" ht="12.75">
      <c r="A70" s="24"/>
      <c r="B70" s="24"/>
      <c r="C70" s="24"/>
      <c r="D70" s="24"/>
      <c r="E70" s="24"/>
      <c r="F70" s="24"/>
      <c r="G70" s="24"/>
      <c r="H70" s="127"/>
      <c r="I70" s="127"/>
      <c r="J70" s="127"/>
      <c r="K70" s="127"/>
    </row>
    <row r="71" spans="1:10" s="51" customFormat="1" ht="12.75">
      <c r="A71" s="124" t="s">
        <v>116</v>
      </c>
      <c r="B71" s="124"/>
      <c r="C71" s="85" t="s">
        <v>76</v>
      </c>
      <c r="D71" s="84"/>
      <c r="E71" s="84"/>
      <c r="F71" s="84"/>
      <c r="G71" s="128"/>
      <c r="H71" s="128"/>
      <c r="I71" s="128"/>
      <c r="J71" s="128"/>
    </row>
    <row r="72" spans="1:10" s="51" customFormat="1" ht="12.75">
      <c r="A72" s="95" t="s">
        <v>141</v>
      </c>
      <c r="B72" s="84"/>
      <c r="C72" s="95" t="s">
        <v>142</v>
      </c>
      <c r="D72" s="84"/>
      <c r="E72" s="84"/>
      <c r="F72" s="84"/>
      <c r="G72" s="128"/>
      <c r="H72" s="128"/>
      <c r="I72" s="128"/>
      <c r="J72" s="128"/>
    </row>
    <row r="73" spans="1:11" ht="12.75">
      <c r="A73" s="84"/>
      <c r="B73" s="84"/>
      <c r="C73" s="84"/>
      <c r="D73" s="84"/>
      <c r="E73" s="84"/>
      <c r="F73" s="84"/>
      <c r="G73" s="84"/>
      <c r="H73" s="69"/>
      <c r="I73" s="69"/>
      <c r="J73" s="69"/>
      <c r="K73" s="69"/>
    </row>
    <row r="74" spans="1:11" ht="12.75">
      <c r="A74" s="84"/>
      <c r="B74" s="84"/>
      <c r="C74" s="84"/>
      <c r="D74" s="84"/>
      <c r="E74" s="84"/>
      <c r="F74" s="84"/>
      <c r="G74" s="84"/>
      <c r="H74" s="69"/>
      <c r="I74" s="69"/>
      <c r="J74" s="69"/>
      <c r="K74" s="69"/>
    </row>
    <row r="75" spans="1:11" ht="12.75">
      <c r="A75" s="69"/>
      <c r="B75" s="96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</sheetData>
  <sheetProtection/>
  <mergeCells count="3">
    <mergeCell ref="A3:D3"/>
    <mergeCell ref="A1:D2"/>
    <mergeCell ref="A4:D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9">
      <selection activeCell="D43" sqref="D43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97" customWidth="1"/>
  </cols>
  <sheetData>
    <row r="1" spans="1:3" ht="12.75">
      <c r="A1" s="173" t="s">
        <v>86</v>
      </c>
      <c r="B1" s="173"/>
      <c r="C1" s="173"/>
    </row>
    <row r="2" spans="1:5" ht="12.75">
      <c r="A2" s="173" t="s">
        <v>70</v>
      </c>
      <c r="B2" s="173"/>
      <c r="C2" s="173"/>
      <c r="D2" s="19"/>
      <c r="E2" s="19"/>
    </row>
    <row r="3" spans="1:8" ht="12.75">
      <c r="A3" s="172" t="str">
        <f>+'ОПР СЕЕС '!A4:D4</f>
        <v>за годината,завършваща на 31 ДЕКЕМВРИ 2018год.</v>
      </c>
      <c r="B3" s="172"/>
      <c r="C3" s="172"/>
      <c r="D3" s="172"/>
      <c r="E3" s="98"/>
      <c r="F3" s="98"/>
      <c r="G3" s="98"/>
      <c r="H3" s="98"/>
    </row>
    <row r="6" spans="1:3" ht="12.75">
      <c r="A6" s="174" t="s">
        <v>0</v>
      </c>
      <c r="B6" s="9" t="s">
        <v>132</v>
      </c>
      <c r="C6" s="9" t="s">
        <v>132</v>
      </c>
    </row>
    <row r="7" spans="1:3" ht="12.75">
      <c r="A7" s="175"/>
      <c r="B7" s="10" t="s">
        <v>131</v>
      </c>
      <c r="C7" s="10" t="s">
        <v>131</v>
      </c>
    </row>
    <row r="8" spans="1:3" ht="12.75">
      <c r="A8" s="175"/>
      <c r="B8" s="10" t="s">
        <v>147</v>
      </c>
      <c r="C8" s="10" t="s">
        <v>146</v>
      </c>
    </row>
    <row r="9" spans="1:3" ht="31.5" customHeight="1">
      <c r="A9" s="176"/>
      <c r="B9" s="11" t="s">
        <v>1</v>
      </c>
      <c r="C9" s="11" t="s">
        <v>1</v>
      </c>
    </row>
    <row r="10" spans="1:3" ht="7.5" customHeight="1">
      <c r="A10" s="68"/>
      <c r="B10" s="11"/>
      <c r="C10" s="142"/>
    </row>
    <row r="11" spans="1:3" ht="18" customHeight="1">
      <c r="A11" s="7" t="s">
        <v>3</v>
      </c>
      <c r="B11" s="3"/>
      <c r="C11" s="143"/>
    </row>
    <row r="12" spans="1:3" ht="22.5" customHeight="1">
      <c r="A12" s="2" t="s">
        <v>4</v>
      </c>
      <c r="B12" s="12">
        <v>1138</v>
      </c>
      <c r="C12" s="12">
        <v>1385</v>
      </c>
    </row>
    <row r="13" spans="1:3" ht="27" customHeight="1">
      <c r="A13" s="20" t="s">
        <v>102</v>
      </c>
      <c r="B13" s="12">
        <v>3</v>
      </c>
      <c r="C13" s="12">
        <v>-2</v>
      </c>
    </row>
    <row r="14" spans="1:3" ht="23.25" customHeight="1">
      <c r="A14" s="2" t="s">
        <v>5</v>
      </c>
      <c r="B14" s="12">
        <v>-812</v>
      </c>
      <c r="C14" s="12">
        <v>-1066</v>
      </c>
    </row>
    <row r="15" spans="1:3" ht="18.75" customHeight="1">
      <c r="A15" s="20" t="s">
        <v>99</v>
      </c>
      <c r="B15" s="12">
        <v>-224</v>
      </c>
      <c r="C15" s="12">
        <v>-273</v>
      </c>
    </row>
    <row r="16" spans="1:3" ht="15" customHeight="1">
      <c r="A16" s="20" t="s">
        <v>100</v>
      </c>
      <c r="B16" s="12"/>
      <c r="C16" s="12"/>
    </row>
    <row r="17" spans="1:3" ht="19.5" customHeight="1">
      <c r="A17" s="20" t="s">
        <v>101</v>
      </c>
      <c r="B17" s="60">
        <v>-64</v>
      </c>
      <c r="C17" s="60">
        <v>-15</v>
      </c>
    </row>
    <row r="18" spans="1:3" ht="19.5" customHeight="1">
      <c r="A18" s="2" t="s">
        <v>24</v>
      </c>
      <c r="B18" s="12">
        <v>-20</v>
      </c>
      <c r="C18" s="12"/>
    </row>
    <row r="19" spans="1:3" ht="18" customHeight="1">
      <c r="A19" s="2" t="s">
        <v>73</v>
      </c>
      <c r="B19" s="12">
        <v>0</v>
      </c>
      <c r="C19" s="12">
        <v>0</v>
      </c>
    </row>
    <row r="20" spans="1:3" ht="19.5" customHeight="1">
      <c r="A20" s="20" t="s">
        <v>103</v>
      </c>
      <c r="B20" s="12">
        <v>-26</v>
      </c>
      <c r="C20" s="12">
        <v>-12</v>
      </c>
    </row>
    <row r="21" spans="1:3" ht="19.5" customHeight="1">
      <c r="A21" s="2" t="s">
        <v>136</v>
      </c>
      <c r="B21" s="12">
        <v>0</v>
      </c>
      <c r="C21" s="12"/>
    </row>
    <row r="22" spans="1:3" ht="19.5" customHeight="1">
      <c r="A22" s="20" t="s">
        <v>83</v>
      </c>
      <c r="B22" s="12">
        <v>0</v>
      </c>
      <c r="C22" s="12"/>
    </row>
    <row r="23" spans="1:3" ht="15" customHeight="1">
      <c r="A23" s="1" t="s">
        <v>6</v>
      </c>
      <c r="B23" s="18">
        <f>SUM(B12:B22)</f>
        <v>-5</v>
      </c>
      <c r="C23" s="18">
        <f>SUM(C12:C22)</f>
        <v>17</v>
      </c>
    </row>
    <row r="24" spans="1:3" ht="10.5" customHeight="1">
      <c r="A24" s="2"/>
      <c r="B24" s="12"/>
      <c r="C24" s="12"/>
    </row>
    <row r="25" spans="1:3" ht="15" customHeight="1">
      <c r="A25" s="7" t="s">
        <v>7</v>
      </c>
      <c r="B25" s="56"/>
      <c r="C25" s="56"/>
    </row>
    <row r="26" spans="1:3" ht="15" customHeight="1">
      <c r="A26" s="54" t="s">
        <v>81</v>
      </c>
      <c r="B26" s="56"/>
      <c r="C26" s="56">
        <v>18</v>
      </c>
    </row>
    <row r="27" spans="1:3" ht="15" customHeight="1">
      <c r="A27" s="54" t="s">
        <v>82</v>
      </c>
      <c r="B27" s="56"/>
      <c r="C27" s="56"/>
    </row>
    <row r="28" spans="1:3" ht="15" customHeight="1">
      <c r="A28" s="54" t="s">
        <v>80</v>
      </c>
      <c r="B28" s="56"/>
      <c r="C28" s="56"/>
    </row>
    <row r="29" spans="1:3" ht="21" customHeight="1">
      <c r="A29" s="1" t="s">
        <v>8</v>
      </c>
      <c r="B29" s="57">
        <f>SUM(B26:B28)</f>
        <v>0</v>
      </c>
      <c r="C29" s="57">
        <f>SUM(C26:C28)</f>
        <v>18</v>
      </c>
    </row>
    <row r="30" spans="1:3" ht="12.75">
      <c r="A30" s="8"/>
      <c r="B30" s="6"/>
      <c r="C30" s="6"/>
    </row>
    <row r="31" spans="1:3" ht="15" customHeight="1">
      <c r="A31" s="7" t="s">
        <v>9</v>
      </c>
      <c r="B31" s="3"/>
      <c r="C31" s="3"/>
    </row>
    <row r="32" spans="1:3" ht="15" customHeight="1">
      <c r="A32" s="20" t="s">
        <v>104</v>
      </c>
      <c r="B32" s="12">
        <v>-1</v>
      </c>
      <c r="C32" s="12">
        <v>-8</v>
      </c>
    </row>
    <row r="33" spans="1:3" ht="12.75">
      <c r="A33" s="20" t="s">
        <v>83</v>
      </c>
      <c r="B33" s="12"/>
      <c r="C33" s="12"/>
    </row>
    <row r="34" spans="1:3" ht="14.25" customHeight="1">
      <c r="A34" s="20" t="s">
        <v>130</v>
      </c>
      <c r="B34" s="12"/>
      <c r="C34" s="12">
        <v>-22</v>
      </c>
    </row>
    <row r="35" spans="1:3" ht="15" customHeight="1" hidden="1">
      <c r="A35" s="2" t="s">
        <v>24</v>
      </c>
      <c r="B35" s="12"/>
      <c r="C35" s="12"/>
    </row>
    <row r="36" spans="1:3" ht="15" customHeight="1">
      <c r="A36" s="20" t="s">
        <v>77</v>
      </c>
      <c r="B36" s="55"/>
      <c r="C36" s="55"/>
    </row>
    <row r="37" spans="1:3" ht="15" customHeight="1">
      <c r="A37" s="1" t="s">
        <v>10</v>
      </c>
      <c r="B37" s="18">
        <f>SUM(B32:B36)</f>
        <v>-1</v>
      </c>
      <c r="C37" s="18">
        <f>SUM(C32:C36)</f>
        <v>-30</v>
      </c>
    </row>
    <row r="38" spans="1:3" ht="15" customHeight="1">
      <c r="A38" s="2"/>
      <c r="B38" s="12"/>
      <c r="C38" s="12"/>
    </row>
    <row r="39" spans="1:3" ht="15" customHeight="1">
      <c r="A39" s="7" t="s">
        <v>11</v>
      </c>
      <c r="B39" s="14">
        <f>B23+B29+B37</f>
        <v>-6</v>
      </c>
      <c r="C39" s="14">
        <v>5</v>
      </c>
    </row>
    <row r="40" spans="1:3" ht="15" customHeight="1">
      <c r="A40" s="1"/>
      <c r="B40" s="12"/>
      <c r="C40" s="12"/>
    </row>
    <row r="41" spans="1:3" ht="12.75">
      <c r="A41" s="4" t="s">
        <v>2</v>
      </c>
      <c r="B41" s="2">
        <v>15</v>
      </c>
      <c r="C41" s="2">
        <v>6</v>
      </c>
    </row>
    <row r="42" spans="1:3" ht="12.75">
      <c r="A42" s="7"/>
      <c r="B42" s="14"/>
      <c r="C42" s="14"/>
    </row>
    <row r="43" spans="1:3" ht="12.75">
      <c r="A43" s="7" t="s">
        <v>12</v>
      </c>
      <c r="B43" s="14">
        <f>B39+B41</f>
        <v>9</v>
      </c>
      <c r="C43" s="14">
        <f>C39+C41</f>
        <v>11</v>
      </c>
    </row>
    <row r="44" spans="1:3" ht="12.75">
      <c r="A44" s="7"/>
      <c r="B44" s="14"/>
      <c r="C44" s="144"/>
    </row>
    <row r="45" ht="12" customHeight="1">
      <c r="B45" s="13"/>
    </row>
    <row r="46" spans="1:6" s="51" customFormat="1" ht="12.75">
      <c r="A46" s="145" t="s">
        <v>137</v>
      </c>
      <c r="B46" s="50"/>
      <c r="C46" s="50"/>
      <c r="D46" s="50"/>
      <c r="E46" s="50"/>
      <c r="F46" s="50"/>
    </row>
    <row r="47" spans="1:7" s="51" customFormat="1" ht="12.75">
      <c r="A47" s="50"/>
      <c r="B47" s="50"/>
      <c r="C47" s="50"/>
      <c r="D47" s="50"/>
      <c r="E47" s="50"/>
      <c r="F47" s="50"/>
      <c r="G47" s="122"/>
    </row>
    <row r="48" spans="1:7" s="51" customFormat="1" ht="12.75">
      <c r="A48" s="50"/>
      <c r="B48" s="50"/>
      <c r="C48" s="50"/>
      <c r="D48" s="50"/>
      <c r="E48" s="50"/>
      <c r="F48" s="50"/>
      <c r="G48" s="122"/>
    </row>
    <row r="49" spans="1:7" s="51" customFormat="1" ht="12.75">
      <c r="A49" s="102"/>
      <c r="B49" s="102"/>
      <c r="C49" s="102"/>
      <c r="D49" s="102"/>
      <c r="E49" s="102"/>
      <c r="F49" s="102"/>
      <c r="G49" s="102"/>
    </row>
    <row r="50" spans="1:8" s="51" customFormat="1" ht="12.75">
      <c r="A50" s="124" t="s">
        <v>116</v>
      </c>
      <c r="B50" s="85" t="s">
        <v>76</v>
      </c>
      <c r="C50" s="84"/>
      <c r="D50" s="84"/>
      <c r="E50" s="84"/>
      <c r="H50" s="128"/>
    </row>
    <row r="51" spans="1:8" ht="12.75">
      <c r="A51" s="95" t="s">
        <v>141</v>
      </c>
      <c r="B51" s="95" t="s">
        <v>142</v>
      </c>
      <c r="C51" s="84"/>
      <c r="D51" s="84"/>
      <c r="E51" s="84"/>
      <c r="H51" s="128"/>
    </row>
    <row r="52" spans="1:8" ht="12.75">
      <c r="A52" s="84"/>
      <c r="B52" s="84"/>
      <c r="C52" s="84"/>
      <c r="D52" s="84"/>
      <c r="E52" s="84"/>
      <c r="F52" s="84"/>
      <c r="G52" s="84"/>
      <c r="H52" s="69"/>
    </row>
    <row r="53" spans="1:7" ht="12.75">
      <c r="A53" s="97"/>
      <c r="B53" s="96"/>
      <c r="D53" s="84"/>
      <c r="E53" s="84"/>
      <c r="F53" s="84"/>
      <c r="G53" s="97"/>
    </row>
    <row r="54" spans="1:7" ht="12.75">
      <c r="A54" s="97"/>
      <c r="B54" s="96"/>
      <c r="D54" s="84"/>
      <c r="E54" s="84"/>
      <c r="F54" s="84"/>
      <c r="G54" s="97"/>
    </row>
    <row r="55" spans="1:6" ht="12.75">
      <c r="A55" s="97"/>
      <c r="B55" s="97"/>
      <c r="C55" s="84"/>
      <c r="D55" s="84"/>
      <c r="E55" s="84"/>
      <c r="F55" s="84"/>
    </row>
    <row r="56" spans="2:6" ht="12.75">
      <c r="B56" s="97"/>
      <c r="C56" s="84"/>
      <c r="D56" s="84"/>
      <c r="E56" s="97"/>
      <c r="F56" s="97"/>
    </row>
    <row r="57" spans="2:6" ht="12.75">
      <c r="B57" s="97"/>
      <c r="D57" s="97"/>
      <c r="E57" s="97"/>
      <c r="F57" s="97"/>
    </row>
  </sheetData>
  <sheetProtection/>
  <mergeCells count="4">
    <mergeCell ref="A1:C1"/>
    <mergeCell ref="A2:C2"/>
    <mergeCell ref="A6:A9"/>
    <mergeCell ref="A3:D3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40"/>
  <sheetViews>
    <sheetView workbookViewId="0" topLeftCell="A1">
      <selection activeCell="H25" sqref="H25"/>
    </sheetView>
  </sheetViews>
  <sheetFormatPr defaultColWidth="9.140625" defaultRowHeight="12.75"/>
  <cols>
    <col min="1" max="1" width="37.28125" style="97" customWidth="1"/>
    <col min="2" max="3" width="15.7109375" style="97" customWidth="1"/>
    <col min="4" max="5" width="15.7109375" style="97" hidden="1" customWidth="1"/>
    <col min="6" max="6" width="15.7109375" style="97" customWidth="1"/>
    <col min="7" max="7" width="17.7109375" style="97" customWidth="1"/>
    <col min="8" max="8" width="15.7109375" style="97" customWidth="1"/>
    <col min="9" max="16384" width="9.140625" style="97" customWidth="1"/>
  </cols>
  <sheetData>
    <row r="1" spans="1:8" ht="12.75">
      <c r="A1" s="172" t="s">
        <v>88</v>
      </c>
      <c r="B1" s="172"/>
      <c r="C1" s="172"/>
      <c r="D1" s="172"/>
      <c r="E1" s="172"/>
      <c r="F1" s="172"/>
      <c r="G1" s="172"/>
      <c r="H1" s="172"/>
    </row>
    <row r="2" spans="1:8" ht="12.75">
      <c r="A2" s="172" t="s">
        <v>70</v>
      </c>
      <c r="B2" s="172"/>
      <c r="C2" s="172"/>
      <c r="D2" s="172"/>
      <c r="E2" s="172"/>
      <c r="F2" s="172"/>
      <c r="G2" s="172"/>
      <c r="H2" s="172"/>
    </row>
    <row r="3" spans="1:8" ht="12.75">
      <c r="A3" s="172" t="str">
        <f>+ОПП!A3</f>
        <v>за годината,завършваща на 31 ДЕКЕМВРИ 2018год.</v>
      </c>
      <c r="B3" s="172"/>
      <c r="C3" s="172"/>
      <c r="D3" s="172"/>
      <c r="E3" s="172"/>
      <c r="F3" s="172"/>
      <c r="G3" s="172"/>
      <c r="H3" s="172"/>
    </row>
    <row r="4" spans="1:8" ht="12.75">
      <c r="A4" s="102" t="s">
        <v>144</v>
      </c>
      <c r="B4" s="99"/>
      <c r="C4" s="99"/>
      <c r="H4" s="99" t="s">
        <v>22</v>
      </c>
    </row>
    <row r="5" spans="2:8" ht="12.75">
      <c r="B5" s="99"/>
      <c r="C5" s="99"/>
      <c r="H5" s="99"/>
    </row>
    <row r="7" spans="1:10" ht="16.5" customHeight="1">
      <c r="A7" s="179" t="s">
        <v>23</v>
      </c>
      <c r="B7" s="179" t="s">
        <v>61</v>
      </c>
      <c r="C7" s="179" t="s">
        <v>95</v>
      </c>
      <c r="D7" s="100" t="s">
        <v>68</v>
      </c>
      <c r="E7" s="100" t="s">
        <v>69</v>
      </c>
      <c r="F7" s="179" t="s">
        <v>96</v>
      </c>
      <c r="G7" s="177" t="s">
        <v>97</v>
      </c>
      <c r="H7" s="181" t="s">
        <v>98</v>
      </c>
      <c r="J7" s="101"/>
    </row>
    <row r="8" spans="1:10" ht="27.75" customHeight="1">
      <c r="A8" s="180"/>
      <c r="B8" s="180"/>
      <c r="C8" s="180"/>
      <c r="D8" s="100"/>
      <c r="E8" s="100"/>
      <c r="F8" s="180"/>
      <c r="G8" s="177"/>
      <c r="H8" s="182"/>
      <c r="J8" s="102"/>
    </row>
    <row r="9" spans="1:8" ht="12.75">
      <c r="A9" s="88" t="s">
        <v>148</v>
      </c>
      <c r="B9" s="103">
        <v>3500</v>
      </c>
      <c r="C9" s="103">
        <v>329</v>
      </c>
      <c r="D9" s="103"/>
      <c r="E9" s="103"/>
      <c r="F9" s="103">
        <v>1258</v>
      </c>
      <c r="G9" s="104">
        <v>-968</v>
      </c>
      <c r="H9" s="103">
        <f aca="true" t="shared" si="0" ref="H9:H17">SUM(B9:G9)</f>
        <v>4119</v>
      </c>
    </row>
    <row r="10" spans="1:8" ht="12.75">
      <c r="A10" s="105" t="s">
        <v>48</v>
      </c>
      <c r="B10" s="106"/>
      <c r="C10" s="106"/>
      <c r="D10" s="106"/>
      <c r="E10" s="106"/>
      <c r="F10" s="106"/>
      <c r="G10" s="107"/>
      <c r="H10" s="103">
        <f t="shared" si="0"/>
        <v>0</v>
      </c>
    </row>
    <row r="11" spans="1:8" ht="12.75">
      <c r="A11" s="105" t="s">
        <v>49</v>
      </c>
      <c r="B11" s="106"/>
      <c r="C11" s="106"/>
      <c r="D11" s="106"/>
      <c r="E11" s="106"/>
      <c r="F11" s="106"/>
      <c r="G11" s="108"/>
      <c r="H11" s="103">
        <f t="shared" si="0"/>
        <v>0</v>
      </c>
    </row>
    <row r="12" spans="1:8" ht="12.75">
      <c r="A12" s="88" t="s">
        <v>50</v>
      </c>
      <c r="B12" s="106"/>
      <c r="C12" s="106"/>
      <c r="D12" s="106"/>
      <c r="E12" s="106"/>
      <c r="F12" s="106"/>
      <c r="G12" s="107"/>
      <c r="H12" s="103">
        <f t="shared" si="0"/>
        <v>0</v>
      </c>
    </row>
    <row r="13" spans="1:8" ht="12.75">
      <c r="A13" s="88" t="s">
        <v>149</v>
      </c>
      <c r="B13" s="106"/>
      <c r="C13" s="103"/>
      <c r="D13" s="106"/>
      <c r="E13" s="106"/>
      <c r="F13" s="104"/>
      <c r="G13" s="104"/>
      <c r="H13" s="103">
        <f>SUM(B13:G13)</f>
        <v>0</v>
      </c>
    </row>
    <row r="14" spans="1:8" ht="12.75">
      <c r="A14" s="105" t="s">
        <v>84</v>
      </c>
      <c r="B14" s="106"/>
      <c r="C14" s="106"/>
      <c r="D14" s="106"/>
      <c r="E14" s="106"/>
      <c r="F14" s="106"/>
      <c r="G14" s="107"/>
      <c r="H14" s="103">
        <f t="shared" si="0"/>
        <v>0</v>
      </c>
    </row>
    <row r="15" spans="1:8" ht="12.75">
      <c r="A15" s="90" t="s">
        <v>79</v>
      </c>
      <c r="B15" s="103"/>
      <c r="C15" s="103"/>
      <c r="D15" s="103"/>
      <c r="E15" s="103"/>
      <c r="F15" s="103"/>
      <c r="G15" s="109"/>
      <c r="H15" s="103">
        <f t="shared" si="0"/>
        <v>0</v>
      </c>
    </row>
    <row r="16" spans="1:8" ht="12.75">
      <c r="A16" s="105" t="s">
        <v>87</v>
      </c>
      <c r="B16" s="103"/>
      <c r="C16" s="103"/>
      <c r="D16" s="103"/>
      <c r="E16" s="103"/>
      <c r="F16" s="103"/>
      <c r="G16" s="109">
        <v>403</v>
      </c>
      <c r="H16" s="109">
        <f t="shared" si="0"/>
        <v>403</v>
      </c>
    </row>
    <row r="17" spans="1:8" ht="12.75">
      <c r="A17" s="105" t="s">
        <v>54</v>
      </c>
      <c r="B17" s="103"/>
      <c r="C17" s="103"/>
      <c r="D17" s="103"/>
      <c r="E17" s="103"/>
      <c r="F17" s="110"/>
      <c r="G17" s="109">
        <v>-2</v>
      </c>
      <c r="H17" s="103">
        <f t="shared" si="0"/>
        <v>-2</v>
      </c>
    </row>
    <row r="18" spans="1:8" ht="12.75">
      <c r="A18" s="88" t="s">
        <v>145</v>
      </c>
      <c r="B18" s="111">
        <f>SUM(B9:B17)</f>
        <v>3500</v>
      </c>
      <c r="C18" s="111">
        <f>SUM(C9:C17)</f>
        <v>329</v>
      </c>
      <c r="D18" s="111">
        <f>SUM(D9:D15)</f>
        <v>0</v>
      </c>
      <c r="E18" s="111">
        <f>SUM(E9:E15)</f>
        <v>0</v>
      </c>
      <c r="F18" s="111">
        <f>SUM(F9:F17)</f>
        <v>1258</v>
      </c>
      <c r="G18" s="112">
        <f>SUM(G9:G17)</f>
        <v>-567</v>
      </c>
      <c r="H18" s="111">
        <f>SUM(H9:H17)</f>
        <v>4520</v>
      </c>
    </row>
    <row r="19" spans="1:8" ht="18" customHeight="1">
      <c r="A19" s="88" t="s">
        <v>50</v>
      </c>
      <c r="B19" s="113"/>
      <c r="C19" s="113"/>
      <c r="D19" s="113"/>
      <c r="E19" s="113"/>
      <c r="F19" s="113"/>
      <c r="G19" s="113"/>
      <c r="H19" s="113"/>
    </row>
    <row r="20" spans="1:8" ht="14.25" customHeight="1">
      <c r="A20" s="88" t="s">
        <v>150</v>
      </c>
      <c r="B20" s="113"/>
      <c r="C20" s="113"/>
      <c r="D20" s="113"/>
      <c r="E20" s="113"/>
      <c r="F20" s="113"/>
      <c r="G20" s="113"/>
      <c r="H20" s="113"/>
    </row>
    <row r="21" spans="1:8" ht="12.75">
      <c r="A21" s="90" t="s">
        <v>79</v>
      </c>
      <c r="B21" s="106"/>
      <c r="C21" s="106"/>
      <c r="D21" s="106"/>
      <c r="E21" s="106"/>
      <c r="F21" s="106"/>
      <c r="G21" s="108"/>
      <c r="H21" s="110">
        <f>SUM(B21:G21)</f>
        <v>0</v>
      </c>
    </row>
    <row r="22" spans="1:8" ht="12.75">
      <c r="A22" s="105" t="s">
        <v>87</v>
      </c>
      <c r="B22" s="106"/>
      <c r="C22" s="106"/>
      <c r="D22" s="106"/>
      <c r="E22" s="106"/>
      <c r="F22" s="106"/>
      <c r="G22" s="114">
        <f>+Баланс!C36</f>
        <v>226</v>
      </c>
      <c r="H22" s="110">
        <f>SUM(B22:G22)</f>
        <v>226</v>
      </c>
    </row>
    <row r="23" spans="1:8" ht="12.75">
      <c r="A23" s="115" t="s">
        <v>19</v>
      </c>
      <c r="B23" s="116"/>
      <c r="C23" s="116"/>
      <c r="D23" s="116"/>
      <c r="E23" s="116"/>
      <c r="F23" s="116"/>
      <c r="G23" s="117"/>
      <c r="H23" s="103">
        <f>SUM(B23:G23)</f>
        <v>0</v>
      </c>
    </row>
    <row r="24" spans="1:8" ht="12.75">
      <c r="A24" s="119" t="s">
        <v>155</v>
      </c>
      <c r="B24" s="106"/>
      <c r="C24" s="106"/>
      <c r="D24" s="106"/>
      <c r="E24" s="106"/>
      <c r="F24" s="118">
        <v>-1054</v>
      </c>
      <c r="G24" s="108"/>
      <c r="H24" s="109">
        <f>SUM(B24:G24)</f>
        <v>-1054</v>
      </c>
    </row>
    <row r="25" spans="2:8" ht="13.5" customHeight="1">
      <c r="B25" s="63">
        <f aca="true" t="shared" si="1" ref="B25:G25">SUM(B18:B24)</f>
        <v>3500</v>
      </c>
      <c r="C25" s="63">
        <f t="shared" si="1"/>
        <v>329</v>
      </c>
      <c r="D25" s="63">
        <f t="shared" si="1"/>
        <v>0</v>
      </c>
      <c r="E25" s="63">
        <f t="shared" si="1"/>
        <v>0</v>
      </c>
      <c r="F25" s="63">
        <f t="shared" si="1"/>
        <v>204</v>
      </c>
      <c r="G25" s="120">
        <f t="shared" si="1"/>
        <v>-341</v>
      </c>
      <c r="H25" s="121">
        <f>SUM(B25:G25)</f>
        <v>3692</v>
      </c>
    </row>
    <row r="26" s="122" customFormat="1" ht="11.25" customHeight="1"/>
    <row r="27" spans="1:6" s="122" customFormat="1" ht="12.75">
      <c r="A27" s="145" t="s">
        <v>152</v>
      </c>
      <c r="B27" s="50"/>
      <c r="C27" s="50"/>
      <c r="D27" s="50"/>
      <c r="E27" s="50"/>
      <c r="F27" s="50"/>
    </row>
    <row r="28" spans="1:7" s="122" customFormat="1" ht="12.75">
      <c r="A28" s="86"/>
      <c r="B28" s="86"/>
      <c r="C28" s="86"/>
      <c r="D28" s="86"/>
      <c r="E28" s="86"/>
      <c r="F28" s="86"/>
      <c r="G28" s="86"/>
    </row>
    <row r="29" spans="1:7" s="122" customFormat="1" ht="12.75">
      <c r="A29" s="86"/>
      <c r="B29" s="86"/>
      <c r="C29" s="86"/>
      <c r="D29" s="86"/>
      <c r="E29" s="86"/>
      <c r="F29" s="86"/>
      <c r="G29" s="86"/>
    </row>
    <row r="30" spans="1:8" s="122" customFormat="1" ht="12.75">
      <c r="A30" s="85"/>
      <c r="B30" s="85"/>
      <c r="C30" s="85"/>
      <c r="D30" s="85"/>
      <c r="E30" s="85"/>
      <c r="F30" s="85"/>
      <c r="G30" s="85"/>
      <c r="H30" s="102"/>
    </row>
    <row r="31" spans="1:8" s="122" customFormat="1" ht="12.75">
      <c r="A31" s="85"/>
      <c r="B31" s="85"/>
      <c r="C31" s="85"/>
      <c r="D31" s="86"/>
      <c r="E31" s="86"/>
      <c r="F31" s="86"/>
      <c r="G31" s="148"/>
      <c r="H31" s="102"/>
    </row>
    <row r="32" spans="1:8" s="122" customFormat="1" ht="12.75">
      <c r="A32" s="84"/>
      <c r="B32" s="84"/>
      <c r="C32" s="84"/>
      <c r="D32" s="84"/>
      <c r="E32" s="84"/>
      <c r="F32" s="84"/>
      <c r="G32" s="84"/>
      <c r="H32" s="102"/>
    </row>
    <row r="33" spans="1:7" s="122" customFormat="1" ht="12.75">
      <c r="A33" s="84"/>
      <c r="B33" s="84"/>
      <c r="C33" s="84"/>
      <c r="D33" s="84"/>
      <c r="E33" s="84"/>
      <c r="F33" s="84"/>
      <c r="G33" s="84"/>
    </row>
    <row r="34" spans="1:7" s="122" customFormat="1" ht="12.75">
      <c r="A34" s="123" t="s">
        <v>117</v>
      </c>
      <c r="B34" s="124"/>
      <c r="D34" s="84"/>
      <c r="E34" s="84"/>
      <c r="F34" s="85" t="s">
        <v>76</v>
      </c>
      <c r="G34" s="84"/>
    </row>
    <row r="35" spans="1:11" s="122" customFormat="1" ht="12.75">
      <c r="A35" s="178" t="s">
        <v>143</v>
      </c>
      <c r="B35" s="178"/>
      <c r="D35" s="84"/>
      <c r="E35" s="84"/>
      <c r="F35" s="84"/>
      <c r="G35" s="95" t="s">
        <v>74</v>
      </c>
      <c r="I35"/>
      <c r="J35"/>
      <c r="K35"/>
    </row>
    <row r="36" spans="1:11" s="122" customFormat="1" ht="12.75">
      <c r="A36" s="84"/>
      <c r="B36" s="84"/>
      <c r="C36" s="84"/>
      <c r="D36" s="84"/>
      <c r="E36" s="84"/>
      <c r="F36" s="84"/>
      <c r="G36" s="84"/>
      <c r="I36"/>
      <c r="J36"/>
      <c r="K36"/>
    </row>
    <row r="37" spans="1:11" s="122" customFormat="1" ht="12.75">
      <c r="A37" s="84"/>
      <c r="B37" s="84"/>
      <c r="C37" s="84"/>
      <c r="D37" s="84"/>
      <c r="E37" s="84"/>
      <c r="F37" s="84"/>
      <c r="G37" s="84"/>
      <c r="I37"/>
      <c r="J37"/>
      <c r="K37"/>
    </row>
    <row r="38" spans="1:8" s="122" customFormat="1" ht="12.75">
      <c r="A38" s="84"/>
      <c r="B38" s="84"/>
      <c r="C38" s="96"/>
      <c r="D38" s="97"/>
      <c r="E38" s="84"/>
      <c r="F38" s="84"/>
      <c r="G38" s="84"/>
      <c r="H38" s="84"/>
    </row>
    <row r="39" spans="1:8" ht="12.75">
      <c r="A39" s="84"/>
      <c r="B39" s="84"/>
      <c r="C39" s="96"/>
      <c r="E39" s="84"/>
      <c r="F39" s="84"/>
      <c r="G39" s="84"/>
      <c r="H39" s="84"/>
    </row>
    <row r="40" spans="4:7" ht="12.75">
      <c r="D40" s="84"/>
      <c r="E40" s="84"/>
      <c r="F40" s="84"/>
      <c r="G40" s="84"/>
    </row>
  </sheetData>
  <sheetProtection/>
  <mergeCells count="10">
    <mergeCell ref="G7:G8"/>
    <mergeCell ref="A3:H3"/>
    <mergeCell ref="A35:B35"/>
    <mergeCell ref="A1:H1"/>
    <mergeCell ref="F7:F8"/>
    <mergeCell ref="H7:H8"/>
    <mergeCell ref="A2:H2"/>
    <mergeCell ref="B7:B8"/>
    <mergeCell ref="C7:C8"/>
    <mergeCell ref="A7:A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6">
      <selection activeCell="B43" sqref="B43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97" customWidth="1"/>
  </cols>
  <sheetData>
    <row r="1" spans="1:3" ht="12.75">
      <c r="A1" s="173" t="s">
        <v>86</v>
      </c>
      <c r="B1" s="173"/>
      <c r="C1" s="173"/>
    </row>
    <row r="2" spans="1:5" ht="12.75">
      <c r="A2" s="173" t="s">
        <v>70</v>
      </c>
      <c r="B2" s="173"/>
      <c r="C2" s="173"/>
      <c r="D2" s="19"/>
      <c r="E2" s="19"/>
    </row>
    <row r="3" spans="1:7" ht="12.75">
      <c r="A3" s="172" t="str">
        <f>+ОСК!A3</f>
        <v>за годината,завършваща на 31 ДЕКЕМВРИ 2018год.</v>
      </c>
      <c r="B3" s="172"/>
      <c r="C3" s="172"/>
      <c r="D3" s="172"/>
      <c r="E3" s="98"/>
      <c r="F3" s="98"/>
      <c r="G3" s="98"/>
    </row>
    <row r="6" spans="1:3" ht="12.75">
      <c r="A6" s="174" t="s">
        <v>0</v>
      </c>
      <c r="B6" s="9" t="s">
        <v>132</v>
      </c>
      <c r="C6" s="9" t="s">
        <v>132</v>
      </c>
    </row>
    <row r="7" spans="1:3" ht="12.75">
      <c r="A7" s="175"/>
      <c r="B7" s="10" t="s">
        <v>131</v>
      </c>
      <c r="C7" s="10" t="s">
        <v>131</v>
      </c>
    </row>
    <row r="8" spans="1:3" ht="12.75">
      <c r="A8" s="175"/>
      <c r="B8" s="10" t="s">
        <v>156</v>
      </c>
      <c r="C8" s="10" t="s">
        <v>154</v>
      </c>
    </row>
    <row r="9" spans="1:3" ht="31.5" customHeight="1">
      <c r="A9" s="176"/>
      <c r="B9" s="11" t="s">
        <v>1</v>
      </c>
      <c r="C9" s="11" t="s">
        <v>1</v>
      </c>
    </row>
    <row r="10" spans="1:3" ht="7.5" customHeight="1">
      <c r="A10" s="68"/>
      <c r="B10" s="11"/>
      <c r="C10" s="11"/>
    </row>
    <row r="11" spans="1:3" ht="18" customHeight="1">
      <c r="A11" s="7" t="s">
        <v>3</v>
      </c>
      <c r="B11" s="3"/>
      <c r="C11" s="3"/>
    </row>
    <row r="12" spans="1:3" ht="22.5" customHeight="1">
      <c r="A12" s="2" t="s">
        <v>4</v>
      </c>
      <c r="B12" s="12">
        <v>5336</v>
      </c>
      <c r="C12" s="12">
        <v>6280</v>
      </c>
    </row>
    <row r="13" spans="1:3" ht="27" customHeight="1">
      <c r="A13" s="20" t="s">
        <v>102</v>
      </c>
      <c r="B13" s="12">
        <v>-49</v>
      </c>
      <c r="C13" s="12">
        <v>-45</v>
      </c>
    </row>
    <row r="14" spans="1:3" ht="23.25" customHeight="1">
      <c r="A14" s="2" t="s">
        <v>5</v>
      </c>
      <c r="B14" s="12">
        <v>-4121</v>
      </c>
      <c r="C14" s="12">
        <v>-4688</v>
      </c>
    </row>
    <row r="15" spans="1:3" ht="18.75" customHeight="1">
      <c r="A15" s="20" t="s">
        <v>99</v>
      </c>
      <c r="B15" s="12">
        <v>-1183</v>
      </c>
      <c r="C15" s="12">
        <v>-1142</v>
      </c>
    </row>
    <row r="16" spans="1:3" ht="15" customHeight="1">
      <c r="A16" s="20" t="s">
        <v>100</v>
      </c>
      <c r="B16" s="12"/>
      <c r="C16" s="12"/>
    </row>
    <row r="17" spans="1:3" ht="19.5" customHeight="1">
      <c r="A17" s="20" t="s">
        <v>101</v>
      </c>
      <c r="B17" s="60">
        <v>-21</v>
      </c>
      <c r="C17" s="60">
        <v>-361</v>
      </c>
    </row>
    <row r="18" spans="1:3" ht="19.5" customHeight="1">
      <c r="A18" s="2" t="s">
        <v>24</v>
      </c>
      <c r="B18" s="12">
        <v>-14</v>
      </c>
      <c r="C18" s="12">
        <v>-10</v>
      </c>
    </row>
    <row r="19" spans="1:3" ht="18" customHeight="1">
      <c r="A19" s="2" t="s">
        <v>73</v>
      </c>
      <c r="B19" s="12">
        <v>169</v>
      </c>
      <c r="C19" s="12">
        <v>211</v>
      </c>
    </row>
    <row r="20" spans="1:3" ht="19.5" customHeight="1">
      <c r="A20" s="20" t="s">
        <v>103</v>
      </c>
      <c r="B20" s="12">
        <v>-55</v>
      </c>
      <c r="C20" s="12">
        <v>-80</v>
      </c>
    </row>
    <row r="21" spans="1:3" ht="19.5" customHeight="1">
      <c r="A21" s="2" t="s">
        <v>136</v>
      </c>
      <c r="B21" s="12">
        <v>800</v>
      </c>
      <c r="C21" s="12">
        <v>2403</v>
      </c>
    </row>
    <row r="22" spans="1:3" ht="19.5" customHeight="1">
      <c r="A22" s="20" t="s">
        <v>83</v>
      </c>
      <c r="B22" s="12">
        <v>-800</v>
      </c>
      <c r="C22" s="12">
        <v>-2400</v>
      </c>
    </row>
    <row r="23" spans="1:3" ht="15" customHeight="1">
      <c r="A23" s="1" t="s">
        <v>6</v>
      </c>
      <c r="B23" s="18">
        <f>SUM(B12:B22)</f>
        <v>62</v>
      </c>
      <c r="C23" s="18">
        <f>SUM(C12:C22)</f>
        <v>168</v>
      </c>
    </row>
    <row r="24" spans="1:3" ht="10.5" customHeight="1">
      <c r="A24" s="2"/>
      <c r="B24" s="12"/>
      <c r="C24" s="12"/>
    </row>
    <row r="25" spans="1:3" ht="15" customHeight="1">
      <c r="A25" s="7" t="s">
        <v>7</v>
      </c>
      <c r="B25" s="56"/>
      <c r="C25" s="56"/>
    </row>
    <row r="26" spans="1:3" ht="15" customHeight="1">
      <c r="A26" s="54" t="s">
        <v>81</v>
      </c>
      <c r="B26" s="56"/>
      <c r="C26" s="56"/>
    </row>
    <row r="27" spans="1:3" ht="15" customHeight="1">
      <c r="A27" s="54" t="s">
        <v>82</v>
      </c>
      <c r="B27" s="56"/>
      <c r="C27" s="56"/>
    </row>
    <row r="28" spans="1:3" ht="15" customHeight="1">
      <c r="A28" s="54" t="s">
        <v>80</v>
      </c>
      <c r="B28" s="56"/>
      <c r="C28" s="56"/>
    </row>
    <row r="29" spans="1:3" ht="21" customHeight="1">
      <c r="A29" s="1" t="s">
        <v>8</v>
      </c>
      <c r="B29" s="57">
        <f>SUM(B26:B28)</f>
        <v>0</v>
      </c>
      <c r="C29" s="57">
        <f>SUM(C26:C28)</f>
        <v>0</v>
      </c>
    </row>
    <row r="30" spans="1:3" ht="12.75">
      <c r="A30" s="8"/>
      <c r="B30" s="6"/>
      <c r="C30" s="6"/>
    </row>
    <row r="31" spans="1:3" ht="15" customHeight="1">
      <c r="A31" s="7" t="s">
        <v>9</v>
      </c>
      <c r="B31" s="3"/>
      <c r="C31" s="3"/>
    </row>
    <row r="32" spans="1:3" ht="15" customHeight="1">
      <c r="A32" s="20" t="s">
        <v>104</v>
      </c>
      <c r="B32" s="12">
        <v>-31</v>
      </c>
      <c r="C32" s="12">
        <v>-40</v>
      </c>
    </row>
    <row r="33" spans="1:3" ht="12.75">
      <c r="A33" s="20" t="s">
        <v>83</v>
      </c>
      <c r="B33" s="12">
        <v>-10</v>
      </c>
      <c r="C33" s="12">
        <v>-119</v>
      </c>
    </row>
    <row r="34" spans="1:3" ht="14.25" customHeight="1">
      <c r="A34" s="20" t="s">
        <v>130</v>
      </c>
      <c r="B34" s="12"/>
      <c r="C34" s="12">
        <v>0</v>
      </c>
    </row>
    <row r="35" spans="1:3" ht="15" customHeight="1" hidden="1">
      <c r="A35" s="2" t="s">
        <v>24</v>
      </c>
      <c r="B35" s="12"/>
      <c r="C35" s="12"/>
    </row>
    <row r="36" spans="1:3" ht="15" customHeight="1">
      <c r="A36" s="20" t="s">
        <v>77</v>
      </c>
      <c r="B36" s="55"/>
      <c r="C36" s="55"/>
    </row>
    <row r="37" spans="1:3" ht="15" customHeight="1">
      <c r="A37" s="1" t="s">
        <v>10</v>
      </c>
      <c r="B37" s="18">
        <f>SUM(B32:B36)</f>
        <v>-41</v>
      </c>
      <c r="C37" s="18">
        <f>SUM(C32:C36)</f>
        <v>-159</v>
      </c>
    </row>
    <row r="38" spans="1:3" ht="15" customHeight="1">
      <c r="A38" s="2"/>
      <c r="B38" s="12"/>
      <c r="C38" s="12"/>
    </row>
    <row r="39" spans="1:3" ht="15" customHeight="1">
      <c r="A39" s="7" t="s">
        <v>11</v>
      </c>
      <c r="B39" s="14">
        <f>B23+B29+B37</f>
        <v>21</v>
      </c>
      <c r="C39" s="14">
        <f>C23+C29+C37</f>
        <v>9</v>
      </c>
    </row>
    <row r="40" spans="1:3" ht="15" customHeight="1">
      <c r="A40" s="1"/>
      <c r="B40" s="12"/>
      <c r="C40" s="12"/>
    </row>
    <row r="41" spans="1:3" ht="12.75">
      <c r="A41" s="4" t="s">
        <v>2</v>
      </c>
      <c r="B41" s="2">
        <v>15</v>
      </c>
      <c r="C41" s="2">
        <v>6</v>
      </c>
    </row>
    <row r="42" spans="1:3" ht="12.75">
      <c r="A42" s="7"/>
      <c r="B42" s="14"/>
      <c r="C42" s="14"/>
    </row>
    <row r="43" spans="1:3" ht="12.75">
      <c r="A43" s="7" t="s">
        <v>12</v>
      </c>
      <c r="B43" s="14">
        <f>B39+B41</f>
        <v>36</v>
      </c>
      <c r="C43" s="14">
        <f>C39+C41</f>
        <v>15</v>
      </c>
    </row>
    <row r="44" spans="1:3" ht="12.75">
      <c r="A44" s="7"/>
      <c r="B44" s="14"/>
      <c r="C44" s="14"/>
    </row>
    <row r="45" ht="12" customHeight="1">
      <c r="B45" s="13"/>
    </row>
    <row r="46" spans="1:6" s="158" customFormat="1" ht="12.75">
      <c r="A46" s="145" t="s">
        <v>152</v>
      </c>
      <c r="B46" s="48"/>
      <c r="C46" s="48"/>
      <c r="D46" s="48"/>
      <c r="E46" s="48"/>
      <c r="F46" s="48"/>
    </row>
    <row r="47" spans="1:7" s="158" customFormat="1" ht="12.75">
      <c r="A47" s="48"/>
      <c r="B47" s="48"/>
      <c r="C47" s="48"/>
      <c r="D47" s="48"/>
      <c r="E47" s="48"/>
      <c r="F47" s="48"/>
      <c r="G47" s="159"/>
    </row>
    <row r="48" spans="1:7" s="158" customFormat="1" ht="12.75">
      <c r="A48" s="48"/>
      <c r="B48" s="48"/>
      <c r="C48" s="48"/>
      <c r="D48" s="48"/>
      <c r="E48" s="48"/>
      <c r="F48" s="48"/>
      <c r="G48" s="159"/>
    </row>
    <row r="49" spans="1:7" s="158" customFormat="1" ht="12.75">
      <c r="A49" s="102"/>
      <c r="B49" s="102"/>
      <c r="C49" s="102"/>
      <c r="D49" s="102"/>
      <c r="E49" s="102"/>
      <c r="F49" s="102"/>
      <c r="G49" s="102"/>
    </row>
    <row r="50" spans="1:5" s="158" customFormat="1" ht="12.75">
      <c r="A50" s="124" t="s">
        <v>116</v>
      </c>
      <c r="B50" s="85" t="s">
        <v>76</v>
      </c>
      <c r="C50" s="84"/>
      <c r="D50" s="84"/>
      <c r="E50" s="84"/>
    </row>
    <row r="51" spans="1:5" ht="12.75">
      <c r="A51" s="95" t="s">
        <v>141</v>
      </c>
      <c r="B51" s="95" t="s">
        <v>142</v>
      </c>
      <c r="C51" s="84"/>
      <c r="D51" s="84"/>
      <c r="E51" s="84"/>
    </row>
    <row r="52" spans="1:7" ht="12.75">
      <c r="A52" s="84"/>
      <c r="B52" s="84"/>
      <c r="C52" s="84"/>
      <c r="D52" s="84"/>
      <c r="E52" s="84"/>
      <c r="F52" s="84"/>
      <c r="G52" s="84"/>
    </row>
    <row r="53" spans="1:7" ht="12.75">
      <c r="A53" s="97"/>
      <c r="B53" s="96"/>
      <c r="D53" s="84"/>
      <c r="E53" s="84"/>
      <c r="F53" s="84"/>
      <c r="G53" s="97"/>
    </row>
    <row r="54" spans="1:7" ht="12.75">
      <c r="A54" s="97"/>
      <c r="B54" s="96"/>
      <c r="D54" s="84"/>
      <c r="E54" s="84"/>
      <c r="F54" s="84"/>
      <c r="G54" s="97"/>
    </row>
    <row r="55" spans="1:6" ht="12.75">
      <c r="A55" s="97"/>
      <c r="B55" s="97"/>
      <c r="C55" s="84"/>
      <c r="D55" s="84"/>
      <c r="E55" s="84"/>
      <c r="F55" s="84"/>
    </row>
    <row r="56" spans="2:6" ht="12.75">
      <c r="B56" s="97"/>
      <c r="C56" s="84"/>
      <c r="D56" s="84"/>
      <c r="E56" s="97"/>
      <c r="F56" s="97"/>
    </row>
    <row r="57" spans="2:6" ht="12.75">
      <c r="B57" s="97"/>
      <c r="D57" s="97"/>
      <c r="E57" s="97"/>
      <c r="F57" s="97"/>
    </row>
  </sheetData>
  <sheetProtection/>
  <mergeCells count="4">
    <mergeCell ref="A1:C1"/>
    <mergeCell ref="A2:C2"/>
    <mergeCell ref="A3:D3"/>
    <mergeCell ref="A6:A9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Office</cp:lastModifiedBy>
  <cp:lastPrinted>2019-01-29T11:05:21Z</cp:lastPrinted>
  <dcterms:created xsi:type="dcterms:W3CDTF">2004-03-28T13:01:01Z</dcterms:created>
  <dcterms:modified xsi:type="dcterms:W3CDTF">2019-01-30T10:32:58Z</dcterms:modified>
  <cp:category/>
  <cp:version/>
  <cp:contentType/>
  <cp:contentStatus/>
</cp:coreProperties>
</file>