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605" activeTab="1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бележки-баланс" sheetId="6" r:id="rId6"/>
  </sheets>
  <definedNames>
    <definedName name="_xlnm.Print_Area" localSheetId="0">'Баланс'!$B$1:$D$75</definedName>
  </definedNames>
  <calcPr fullCalcOnLoad="1"/>
</workbook>
</file>

<file path=xl/sharedStrings.xml><?xml version="1.0" encoding="utf-8"?>
<sst xmlns="http://schemas.openxmlformats.org/spreadsheetml/2006/main" count="303" uniqueCount="183">
  <si>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</si>
  <si>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</si>
  <si>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</si>
  <si>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</si>
  <si>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</si>
  <si>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</si>
  <si>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</si>
  <si>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</si>
  <si>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</si>
  <si>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</si>
  <si>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</si>
  <si>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</si>
  <si>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</si>
  <si>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</si>
  <si>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</si>
  <si>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</si>
  <si>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</si>
  <si>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</si>
  <si>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</si>
  <si>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</si>
  <si>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</si>
  <si>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</si>
  <si>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</si>
  <si>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</si>
  <si>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</si>
  <si>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</si>
  <si>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</si>
  <si>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</si>
  <si>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</si>
  <si>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</si>
  <si>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</si>
  <si>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</si>
  <si>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</si>
  <si>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</si>
  <si>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</si>
  <si>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</si>
  <si>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</si>
  <si>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</si>
  <si>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</si>
  <si>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</si>
  <si>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</si>
  <si>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</si>
  <si>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</si>
  <si>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</si>
  <si>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</si>
  <si>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</si>
  <si>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</si>
  <si>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</si>
  <si>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</si>
  <si>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</si>
  <si>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</si>
  <si>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</si>
  <si>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</si>
  <si>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</si>
  <si>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</si>
  <si>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</si>
  <si>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</si>
  <si>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</si>
  <si>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</si>
  <si>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18.Извънредни приходи/разходи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</si>
  <si>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</si>
  <si>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</si>
  <si>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</si>
  <si>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</si>
  <si>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</si>
  <si>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</si>
  <si>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</si>
  <si>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</si>
  <si>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</si>
  <si>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</si>
  <si>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</si>
  <si>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</si>
  <si>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</si>
  <si>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</si>
  <si>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</si>
  <si>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</si>
  <si>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</si>
  <si>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</si>
  <si>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</si>
  <si>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</si>
  <si>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</si>
  <si>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</si>
  <si>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2. Разходи за дейността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</si>
  <si>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</si>
  <si>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</si>
  <si>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</si>
  <si>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</si>
  <si>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</si>
  <si>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</si>
  <si>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</si>
  <si>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1.3 Машини и оборудване</t>
  </si>
  <si>
    <t xml:space="preserve">ОТЧЕТ ЗА ВСЕОБХВАТНИЯ ДОХОД 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</si>
  <si>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</si>
  <si>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</si>
  <si>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</si>
  <si>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</si>
  <si>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</si>
  <si>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</si>
  <si>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</si>
  <si>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</si>
  <si>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</si>
  <si>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                      ОТЧЕТ ЗА ПРОМЕНИТЕ В СОБСТВЕНИЯ КАПИТАЛ </t>
  </si>
  <si>
    <t xml:space="preserve">                                            ОТЧЕТ ЗА ПАРИЧНИТЕ ПОТОЦИ 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</si>
  <si>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</si>
  <si>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</si>
  <si>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</si>
  <si>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</si>
  <si>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</si>
  <si>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</si>
  <si>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</si>
  <si>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</si>
  <si>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</si>
  <si>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</si>
  <si>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>Нетни парични наличности от финансова дейност</t>
  </si>
  <si>
    <t>Пояснителни приложения към годишния финансов отчет  представляват неразделна част от него.</t>
  </si>
  <si>
    <t>3. Получени лихви</t>
  </si>
  <si>
    <t xml:space="preserve">2. Изплатени лихви 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</si>
  <si>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</si>
  <si>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</si>
  <si>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 Покупка на дълготрайни активи</t>
  </si>
  <si>
    <t>Нетни парични наличности от инвестиционна дейност</t>
  </si>
  <si>
    <t xml:space="preserve">2.5 Обезценка на вземания и стоки </t>
  </si>
  <si>
    <t xml:space="preserve">  Съдържание</t>
  </si>
  <si>
    <t xml:space="preserve">Машини и </t>
  </si>
  <si>
    <t>Съоръжения</t>
  </si>
  <si>
    <t>Транспорнти</t>
  </si>
  <si>
    <t>оборудване</t>
  </si>
  <si>
    <t>средства</t>
  </si>
  <si>
    <t xml:space="preserve">                         СПРАВКА /БЕЛЕЖКИ/ КЪМ ОТЧЕТ ЗА ФИНАНСОВОТО СЪСТОЯНИЕ </t>
  </si>
  <si>
    <t>1.3.Машини, производствено оборудване и апаратура</t>
  </si>
  <si>
    <t>IІ. Отсрочени занъци</t>
  </si>
  <si>
    <t xml:space="preserve">  1.Основен капитал</t>
  </si>
  <si>
    <t xml:space="preserve"> ЗА ПЪРВО ТРИМЕСЕЧИЕ НА 2019 година  
</t>
  </si>
  <si>
    <t>1.5 Транспортни средства</t>
  </si>
  <si>
    <t>1.6 Стопански инвентар</t>
  </si>
  <si>
    <t xml:space="preserve">1.4 Съоръжения </t>
  </si>
  <si>
    <t>1.7 Разходи за придобиване и ликвидация на дълготрайни материални активи</t>
  </si>
  <si>
    <t>Управител на КИС М ООД: Христо Синджирлиев</t>
  </si>
  <si>
    <t>Дата: 23.04.2019 г.</t>
  </si>
  <si>
    <t>Съставител: ............................</t>
  </si>
  <si>
    <t xml:space="preserve">                      /КИС М ООД/</t>
  </si>
  <si>
    <t>Ръководител: .............................</t>
  </si>
  <si>
    <t xml:space="preserve">                       /Николай Генчев/</t>
  </si>
  <si>
    <t xml:space="preserve">   "ЕЛЕКТРОМЕТАЛ" АД , ЕИК: 822105225, ГР. ПАЗАРДЖИК, УЛ. "МИЛЬО ВОЙВОДА" 1</t>
  </si>
  <si>
    <t>2.Нетна печалба/загуба за периода</t>
  </si>
  <si>
    <t>А.Салдо на 1 януари 2019 г.</t>
  </si>
  <si>
    <t xml:space="preserve">                        ЗА ПЪРВО ТРИМЕСЕЧИЕ НА 2019 година  </t>
  </si>
  <si>
    <t>Съставител: ...............................</t>
  </si>
  <si>
    <t>Ръководител: ..............................</t>
  </si>
  <si>
    <t>Б.Салдо към 31 март 2019 г.</t>
  </si>
  <si>
    <t>1.2. Наеми</t>
  </si>
  <si>
    <t xml:space="preserve">1.3. Други </t>
  </si>
  <si>
    <t>7. Друг всеобхватен доход</t>
  </si>
  <si>
    <t>8. Общо всеобхватен доход</t>
  </si>
  <si>
    <t>3. Печалба</t>
  </si>
  <si>
    <t>4. Печалба преди облагане с данъци</t>
  </si>
  <si>
    <t>5. Нетна печалба/загуба от дейността</t>
  </si>
  <si>
    <t>6. Нетна печалба/загуба за периода</t>
  </si>
  <si>
    <t>2.1 Разходи за суровини и материали</t>
  </si>
  <si>
    <t>2.2 Разходи за персонала</t>
  </si>
  <si>
    <t>2.3 Разходи за амортизации</t>
  </si>
  <si>
    <t>2.4 Разходи за външни услуги</t>
  </si>
  <si>
    <t>2.6 Други разходи за дейността</t>
  </si>
  <si>
    <t>1. Данък печалба</t>
  </si>
  <si>
    <t>1. Финансови приходи/разходи</t>
  </si>
  <si>
    <t>2. Отсрочени данъци</t>
  </si>
  <si>
    <t xml:space="preserve">               "ЕЛЕКТРОМЕТАЛ" АД , гр. ПАЗАРДЖИК, ул. "МИЛЬО ВОЙВОДА" 1</t>
  </si>
  <si>
    <t xml:space="preserve"> ЗА ПЪРВО ТРИМЕСЕЧИЕ НА 2019 година  </t>
  </si>
  <si>
    <t xml:space="preserve">                        /КИС М ООД/</t>
  </si>
  <si>
    <t xml:space="preserve"> ЗА ПЪРВО ТРИМЕСЕЧИЕ НА 2019 година</t>
  </si>
  <si>
    <t xml:space="preserve">                      /Николай Генчев/</t>
  </si>
  <si>
    <t>ЗА ПЪРВО ТРИМЕСЕЧИЕ НА 2019 година</t>
  </si>
  <si>
    <t>Към 01.01.2018 година</t>
  </si>
  <si>
    <t>За предходната година - 2018г.</t>
  </si>
  <si>
    <t>Към 31.12.2018година</t>
  </si>
  <si>
    <t>За текущата година - 2019г</t>
  </si>
  <si>
    <t>Към 31.03.2019 година</t>
  </si>
  <si>
    <t>"ЕЛЕКТРОМЕТАЛ" АД, гр. ПАЗАРДЖИК, ул. "МИЛЬО ВОЙВОДА" 1</t>
  </si>
  <si>
    <t>Ръководител: …..........................</t>
  </si>
  <si>
    <t>Крайно салдо - балансова стойност</t>
  </si>
  <si>
    <t>и незавършено производство</t>
  </si>
  <si>
    <t xml:space="preserve">1.4 Увеличение на запасите от продукция </t>
  </si>
  <si>
    <t xml:space="preserve">1. Приходи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</si>
</sst>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Tim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177" fontId="2" fillId="0" borderId="13" xfId="0" applyNumberFormat="1" applyFont="1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77" fontId="5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0" fillId="0" borderId="10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/>
    </xf>
    <xf numFmtId="177" fontId="0" fillId="0" borderId="11" xfId="0" applyNumberFormat="1" applyFill="1" applyBorder="1" applyAlignment="1">
      <alignment horizontal="right"/>
    </xf>
    <xf numFmtId="177" fontId="0" fillId="0" borderId="11" xfId="0" applyNumberFormat="1" applyFill="1" applyBorder="1" applyAlignment="1">
      <alignment/>
    </xf>
    <xf numFmtId="177" fontId="5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0" xfId="0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0" fontId="11" fillId="35" borderId="10" xfId="33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3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Баланс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C25" sqref="C25:C27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0" customFormat="1" ht="16.5" customHeight="1">
      <c r="B1" s="110" t="s">
        <v>143</v>
      </c>
      <c r="C1" s="110"/>
      <c r="D1" s="110"/>
    </row>
    <row r="3" spans="2:4" s="10" customFormat="1" ht="12.75">
      <c r="B3" s="110" t="s">
        <v>92</v>
      </c>
      <c r="C3" s="110"/>
      <c r="D3" s="110"/>
    </row>
    <row r="4" spans="2:4" s="10" customFormat="1" ht="12.75">
      <c r="B4" s="108" t="s">
        <v>132</v>
      </c>
      <c r="C4" s="109"/>
      <c r="D4" s="109"/>
    </row>
    <row r="5" ht="13.5" thickBot="1">
      <c r="D5" s="1" t="s">
        <v>4</v>
      </c>
    </row>
    <row r="6" spans="2:4" ht="12.75">
      <c r="B6" s="11" t="s">
        <v>0</v>
      </c>
      <c r="C6" s="12" t="s">
        <v>1</v>
      </c>
      <c r="D6" s="12" t="s">
        <v>3</v>
      </c>
    </row>
    <row r="7" spans="2:4" ht="12.75">
      <c r="B7" s="13"/>
      <c r="C7" s="14">
        <v>2019</v>
      </c>
      <c r="D7" s="14">
        <v>2018</v>
      </c>
    </row>
    <row r="8" spans="2:4" ht="12.75">
      <c r="B8" s="13"/>
      <c r="C8" s="14" t="s">
        <v>2</v>
      </c>
      <c r="D8" s="14" t="s">
        <v>2</v>
      </c>
    </row>
    <row r="9" spans="2:4" ht="12.75">
      <c r="B9" s="40" t="s">
        <v>7</v>
      </c>
      <c r="C9" s="30"/>
      <c r="D9" s="30"/>
    </row>
    <row r="10" spans="2:4" ht="12.75">
      <c r="B10" s="9" t="s">
        <v>54</v>
      </c>
      <c r="C10" s="2"/>
      <c r="D10" s="2"/>
    </row>
    <row r="11" spans="2:4" ht="12.75">
      <c r="B11" s="9" t="s">
        <v>93</v>
      </c>
      <c r="C11" s="2"/>
      <c r="D11" s="2"/>
    </row>
    <row r="12" spans="2:4" ht="12.75">
      <c r="B12" s="2" t="s">
        <v>44</v>
      </c>
      <c r="C12" s="2">
        <v>68</v>
      </c>
      <c r="D12" s="2">
        <v>68</v>
      </c>
    </row>
    <row r="13" spans="2:4" ht="12.75">
      <c r="B13" s="2" t="s">
        <v>45</v>
      </c>
      <c r="C13" s="2">
        <v>97</v>
      </c>
      <c r="D13" s="2">
        <v>101</v>
      </c>
    </row>
    <row r="14" spans="2:4" ht="12.75" hidden="1">
      <c r="B14" s="2" t="s">
        <v>90</v>
      </c>
      <c r="C14" s="2"/>
      <c r="D14" s="2"/>
    </row>
    <row r="15" spans="2:4" ht="25.5">
      <c r="B15" s="89" t="s">
        <v>129</v>
      </c>
      <c r="C15" s="2"/>
      <c r="D15" s="2">
        <v>1</v>
      </c>
    </row>
    <row r="16" spans="2:4" ht="12.75">
      <c r="B16" s="2" t="s">
        <v>135</v>
      </c>
      <c r="C16" s="2"/>
      <c r="D16" s="2"/>
    </row>
    <row r="17" spans="2:4" ht="12.75">
      <c r="B17" s="2" t="s">
        <v>133</v>
      </c>
      <c r="C17" s="2">
        <v>11</v>
      </c>
      <c r="D17" s="2">
        <v>12</v>
      </c>
    </row>
    <row r="18" spans="2:4" ht="12.75">
      <c r="B18" s="2" t="s">
        <v>134</v>
      </c>
      <c r="C18" s="2">
        <v>9</v>
      </c>
      <c r="D18" s="2">
        <v>10</v>
      </c>
    </row>
    <row r="19" spans="2:4" ht="25.5">
      <c r="B19" s="91" t="s">
        <v>136</v>
      </c>
      <c r="C19" s="2">
        <v>88</v>
      </c>
      <c r="D19" s="2">
        <v>88</v>
      </c>
    </row>
    <row r="20" spans="2:4" ht="12.75">
      <c r="B20" s="9" t="s">
        <v>94</v>
      </c>
      <c r="C20" s="2">
        <v>1</v>
      </c>
      <c r="D20" s="2">
        <v>1</v>
      </c>
    </row>
    <row r="21" spans="2:4" ht="12.75">
      <c r="B21" s="90" t="s">
        <v>130</v>
      </c>
      <c r="C21" s="2">
        <v>2</v>
      </c>
      <c r="D21" s="16">
        <v>2</v>
      </c>
    </row>
    <row r="22" spans="2:4" ht="12.75">
      <c r="B22" s="9" t="s">
        <v>6</v>
      </c>
      <c r="C22" s="9">
        <f>SUM(C11:C21)</f>
        <v>276</v>
      </c>
      <c r="D22" s="9">
        <f>SUM(D11:D21)</f>
        <v>283</v>
      </c>
    </row>
    <row r="23" spans="2:4" ht="12.75">
      <c r="B23" s="9" t="s">
        <v>55</v>
      </c>
      <c r="C23" s="2"/>
      <c r="D23" s="2"/>
    </row>
    <row r="24" spans="2:4" ht="12.75">
      <c r="B24" s="64" t="s">
        <v>8</v>
      </c>
      <c r="C24" s="2"/>
      <c r="D24" s="2"/>
    </row>
    <row r="25" spans="2:4" ht="12.75">
      <c r="B25" s="2" t="s">
        <v>46</v>
      </c>
      <c r="C25" s="2">
        <v>29</v>
      </c>
      <c r="D25" s="2">
        <v>30</v>
      </c>
    </row>
    <row r="26" spans="2:4" ht="12.75">
      <c r="B26" s="2" t="s">
        <v>47</v>
      </c>
      <c r="C26" s="2">
        <v>16</v>
      </c>
      <c r="D26" s="2">
        <v>3</v>
      </c>
    </row>
    <row r="27" spans="2:4" ht="12.75">
      <c r="B27" s="2" t="s">
        <v>95</v>
      </c>
      <c r="C27" s="2">
        <v>13</v>
      </c>
      <c r="D27" s="2">
        <v>13</v>
      </c>
    </row>
    <row r="28" spans="2:4" ht="12.75" hidden="1">
      <c r="B28" s="64" t="s">
        <v>9</v>
      </c>
      <c r="C28" s="2"/>
      <c r="D28" s="2"/>
    </row>
    <row r="29" spans="2:4" s="56" customFormat="1" ht="12.75">
      <c r="B29" s="7" t="s">
        <v>96</v>
      </c>
      <c r="C29" s="7"/>
      <c r="D29" s="7"/>
    </row>
    <row r="30" spans="2:4" ht="12.75">
      <c r="B30" s="2" t="s">
        <v>76</v>
      </c>
      <c r="C30" s="2">
        <v>35</v>
      </c>
      <c r="D30" s="2">
        <v>34</v>
      </c>
    </row>
    <row r="31" spans="2:4" ht="12.75">
      <c r="B31" s="2" t="s">
        <v>97</v>
      </c>
      <c r="C31" s="2"/>
      <c r="D31" s="2">
        <v>2</v>
      </c>
    </row>
    <row r="32" spans="2:4" ht="12.75">
      <c r="B32" s="64" t="s">
        <v>10</v>
      </c>
      <c r="C32" s="2">
        <v>716</v>
      </c>
      <c r="D32" s="2">
        <v>726</v>
      </c>
    </row>
    <row r="33" spans="2:4" ht="12.75" hidden="1">
      <c r="B33" s="43" t="s">
        <v>49</v>
      </c>
      <c r="C33" s="5"/>
      <c r="D33" s="5"/>
    </row>
    <row r="34" spans="2:4" ht="12.75" hidden="1">
      <c r="B34" s="43" t="s">
        <v>50</v>
      </c>
      <c r="C34" s="5"/>
      <c r="D34" s="5"/>
    </row>
    <row r="35" spans="2:4" ht="12.75">
      <c r="B35" s="41" t="s">
        <v>11</v>
      </c>
      <c r="C35" s="9">
        <f>SUM(C24:C34)</f>
        <v>809</v>
      </c>
      <c r="D35" s="9">
        <f>SUM(D24:D34)</f>
        <v>808</v>
      </c>
    </row>
    <row r="36" spans="2:4" ht="12.75">
      <c r="B36" s="42" t="s">
        <v>117</v>
      </c>
      <c r="C36" s="15"/>
      <c r="D36" s="15">
        <v>1</v>
      </c>
    </row>
    <row r="37" spans="2:4" ht="13.5" thickBot="1">
      <c r="B37" s="45" t="s">
        <v>118</v>
      </c>
      <c r="C37" s="46">
        <f>C22+C35+C36</f>
        <v>1085</v>
      </c>
      <c r="D37" s="46">
        <f>D22+D35+D36</f>
        <v>1092</v>
      </c>
    </row>
    <row r="38" s="3" customFormat="1" ht="12.75"/>
    <row r="39" spans="2:4" s="3" customFormat="1" ht="12.75">
      <c r="B39" s="24"/>
      <c r="C39" s="24"/>
      <c r="D39" s="24"/>
    </row>
    <row r="40" s="3" customFormat="1" ht="13.5" thickBot="1"/>
    <row r="41" spans="2:4" ht="12.75">
      <c r="B41" s="47" t="s">
        <v>16</v>
      </c>
      <c r="C41" s="48"/>
      <c r="D41" s="48"/>
    </row>
    <row r="42" spans="2:4" ht="12.75">
      <c r="B42" s="2" t="s">
        <v>17</v>
      </c>
      <c r="C42" s="65">
        <v>65</v>
      </c>
      <c r="D42" s="65">
        <v>65</v>
      </c>
    </row>
    <row r="43" spans="2:4" ht="12.75">
      <c r="B43" s="2" t="s">
        <v>51</v>
      </c>
      <c r="C43" s="65">
        <v>971</v>
      </c>
      <c r="D43" s="65">
        <v>971</v>
      </c>
    </row>
    <row r="44" spans="2:4" ht="12.75" hidden="1">
      <c r="B44" s="2" t="s">
        <v>52</v>
      </c>
      <c r="C44" s="66"/>
      <c r="D44" s="66"/>
    </row>
    <row r="45" spans="2:4" ht="12.75">
      <c r="B45" s="2" t="s">
        <v>52</v>
      </c>
      <c r="C45" s="66">
        <v>23</v>
      </c>
      <c r="D45" s="66"/>
    </row>
    <row r="46" spans="2:7" ht="12.75">
      <c r="B46" s="2" t="s">
        <v>53</v>
      </c>
      <c r="C46" s="65">
        <v>5</v>
      </c>
      <c r="D46" s="65">
        <v>23</v>
      </c>
      <c r="G46" s="31"/>
    </row>
    <row r="47" spans="2:4" ht="12.75">
      <c r="B47" s="41" t="s">
        <v>18</v>
      </c>
      <c r="C47" s="63">
        <f>SUM(C42:C46)</f>
        <v>1064</v>
      </c>
      <c r="D47" s="63">
        <f>SUM(D42:D46)</f>
        <v>1059</v>
      </c>
    </row>
    <row r="48" spans="2:4" ht="12.75">
      <c r="B48" s="49" t="s">
        <v>12</v>
      </c>
      <c r="C48" s="16"/>
      <c r="D48" s="16"/>
    </row>
    <row r="49" spans="2:4" ht="12.75" hidden="1">
      <c r="B49" s="42" t="s">
        <v>56</v>
      </c>
      <c r="C49" s="4"/>
      <c r="D49" s="4"/>
    </row>
    <row r="50" spans="2:4" ht="12.75" hidden="1">
      <c r="B50" s="44" t="s">
        <v>77</v>
      </c>
      <c r="C50" s="5"/>
      <c r="D50" s="5"/>
    </row>
    <row r="51" spans="2:4" ht="12.75" hidden="1">
      <c r="B51" s="44" t="s">
        <v>78</v>
      </c>
      <c r="C51" s="5"/>
      <c r="D51" s="5"/>
    </row>
    <row r="52" spans="2:4" ht="12.75" hidden="1">
      <c r="B52" s="41" t="s">
        <v>13</v>
      </c>
      <c r="C52" s="9">
        <f>SUM(C50:C51)</f>
        <v>0</v>
      </c>
      <c r="D52" s="9">
        <f>SUM(D50:D51)</f>
        <v>0</v>
      </c>
    </row>
    <row r="53" spans="2:4" ht="12.75">
      <c r="B53" s="42" t="s">
        <v>57</v>
      </c>
      <c r="C53" s="4"/>
      <c r="D53" s="4"/>
    </row>
    <row r="54" spans="2:4" ht="12.75" hidden="1">
      <c r="B54" s="44" t="s">
        <v>77</v>
      </c>
      <c r="C54" s="5">
        <v>0</v>
      </c>
      <c r="D54" s="5">
        <v>0</v>
      </c>
    </row>
    <row r="55" spans="2:4" ht="12.75">
      <c r="B55" s="34" t="s">
        <v>98</v>
      </c>
      <c r="C55" s="2"/>
      <c r="D55" s="2"/>
    </row>
    <row r="56" spans="2:4" ht="12.75">
      <c r="B56" s="34" t="s">
        <v>99</v>
      </c>
      <c r="C56" s="2">
        <v>4</v>
      </c>
      <c r="D56" s="92">
        <v>18</v>
      </c>
    </row>
    <row r="57" spans="2:4" ht="12.75">
      <c r="B57" s="34" t="s">
        <v>100</v>
      </c>
      <c r="C57" s="2">
        <v>1</v>
      </c>
      <c r="D57" s="92">
        <v>1</v>
      </c>
    </row>
    <row r="58" spans="2:4" ht="12.75">
      <c r="B58" s="2" t="s">
        <v>79</v>
      </c>
      <c r="C58" s="2">
        <v>8</v>
      </c>
      <c r="D58" s="92">
        <v>5</v>
      </c>
    </row>
    <row r="59" spans="2:4" ht="12.75">
      <c r="B59" s="2" t="s">
        <v>48</v>
      </c>
      <c r="C59" s="2">
        <v>7</v>
      </c>
      <c r="D59" s="92">
        <v>8</v>
      </c>
    </row>
    <row r="60" spans="2:7" ht="12.75">
      <c r="B60" s="2" t="s">
        <v>80</v>
      </c>
      <c r="C60" s="2">
        <v>1</v>
      </c>
      <c r="D60" s="92">
        <v>1</v>
      </c>
      <c r="G60" s="32"/>
    </row>
    <row r="61" spans="2:4" ht="12.75">
      <c r="B61" s="41" t="s">
        <v>14</v>
      </c>
      <c r="C61" s="9">
        <f>SUM(C56:C60,C54)</f>
        <v>21</v>
      </c>
      <c r="D61" s="9">
        <f>SUM(D56:D60,D54)</f>
        <v>33</v>
      </c>
    </row>
    <row r="62" spans="2:4" ht="12.75">
      <c r="B62" s="41" t="s">
        <v>15</v>
      </c>
      <c r="C62" s="9">
        <f>C52+C61</f>
        <v>21</v>
      </c>
      <c r="D62" s="9">
        <f>D52+D61</f>
        <v>33</v>
      </c>
    </row>
    <row r="63" spans="2:4" ht="13.5" thickBot="1">
      <c r="B63" s="45" t="s">
        <v>19</v>
      </c>
      <c r="C63" s="46">
        <f>SUM(C62,C47)</f>
        <v>1085</v>
      </c>
      <c r="D63" s="46">
        <f>SUM(D62,D47)</f>
        <v>1092</v>
      </c>
    </row>
    <row r="64" spans="2:4" ht="27" customHeight="1">
      <c r="B64" s="111" t="s">
        <v>114</v>
      </c>
      <c r="C64" s="111"/>
      <c r="D64" s="111"/>
    </row>
    <row r="65" spans="2:4" ht="12" customHeight="1">
      <c r="B65" s="50"/>
      <c r="C65" s="50"/>
      <c r="D65" s="50"/>
    </row>
    <row r="66" ht="12" customHeight="1"/>
    <row r="67" spans="2:3" ht="12.75">
      <c r="B67" s="29" t="s">
        <v>138</v>
      </c>
      <c r="C67" t="s">
        <v>139</v>
      </c>
    </row>
    <row r="68" ht="12.75">
      <c r="C68" t="s">
        <v>140</v>
      </c>
    </row>
    <row r="69" spans="3:5" ht="15">
      <c r="C69" s="107" t="s">
        <v>137</v>
      </c>
      <c r="D69" s="107"/>
      <c r="E69" s="107"/>
    </row>
    <row r="70" spans="3:5" ht="12" customHeight="1">
      <c r="C70" s="93"/>
      <c r="D70" s="93"/>
      <c r="E70" s="93"/>
    </row>
    <row r="71" spans="3:5" ht="13.5" customHeight="1">
      <c r="C71" s="93"/>
      <c r="D71" s="93"/>
      <c r="E71" s="93"/>
    </row>
    <row r="72" ht="12.75">
      <c r="C72" t="s">
        <v>141</v>
      </c>
    </row>
    <row r="73" ht="12.75">
      <c r="C73" t="s">
        <v>142</v>
      </c>
    </row>
    <row r="74" ht="12.75" customHeight="1">
      <c r="B74" s="29"/>
    </row>
    <row r="75" ht="12.75">
      <c r="B75" s="83"/>
    </row>
  </sheetData>
  <sheetProtection/>
  <mergeCells count="5">
    <mergeCell ref="C69:E69"/>
    <mergeCell ref="B4:D4"/>
    <mergeCell ref="B3:D3"/>
    <mergeCell ref="B1:D1"/>
    <mergeCell ref="B64:D64"/>
  </mergeCells>
  <printOptions/>
  <pageMargins left="0" right="0" top="0.2362204724409449" bottom="0.5118110236220472" header="0.1574803149606299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.57421875" style="0" customWidth="1"/>
    <col min="2" max="2" width="42.00390625" style="0" customWidth="1"/>
    <col min="3" max="3" width="24.140625" style="0" customWidth="1"/>
    <col min="4" max="4" width="24.28125" style="0" customWidth="1"/>
  </cols>
  <sheetData>
    <row r="1" spans="2:4" ht="17.25" customHeight="1">
      <c r="B1" s="110" t="s">
        <v>143</v>
      </c>
      <c r="C1" s="110"/>
      <c r="D1" s="110"/>
    </row>
    <row r="3" spans="2:4" ht="12.75">
      <c r="B3" s="109" t="s">
        <v>91</v>
      </c>
      <c r="C3" s="109"/>
      <c r="D3" s="109"/>
    </row>
    <row r="4" spans="2:4" ht="12.75">
      <c r="B4" s="108" t="s">
        <v>132</v>
      </c>
      <c r="C4" s="109"/>
      <c r="D4" s="109"/>
    </row>
    <row r="5" ht="12.75">
      <c r="D5" s="1" t="s">
        <v>4</v>
      </c>
    </row>
    <row r="6" spans="2:4" ht="12.75">
      <c r="B6" s="112" t="s">
        <v>122</v>
      </c>
      <c r="C6" s="94" t="s">
        <v>1</v>
      </c>
      <c r="D6" s="95" t="s">
        <v>3</v>
      </c>
    </row>
    <row r="7" spans="2:4" ht="12.75">
      <c r="B7" s="113"/>
      <c r="C7" s="96">
        <v>2019</v>
      </c>
      <c r="D7" s="97">
        <v>2018</v>
      </c>
    </row>
    <row r="8" spans="2:4" ht="12.75">
      <c r="B8" s="114"/>
      <c r="C8" s="96" t="s">
        <v>2</v>
      </c>
      <c r="D8" s="97" t="s">
        <v>2</v>
      </c>
    </row>
    <row r="9" spans="2:4" ht="17.25" customHeight="1">
      <c r="B9" s="25" t="s">
        <v>182</v>
      </c>
      <c r="C9" s="25">
        <f>C10+C12+C13+C14</f>
        <v>52</v>
      </c>
      <c r="D9" s="25">
        <f>D10+D12+D13</f>
        <v>47</v>
      </c>
    </row>
    <row r="10" spans="2:4" ht="17.25" customHeight="1">
      <c r="B10" s="26" t="s">
        <v>58</v>
      </c>
      <c r="C10" s="26"/>
      <c r="D10" s="26">
        <v>2</v>
      </c>
    </row>
    <row r="11" spans="2:4" ht="15" customHeight="1" hidden="1">
      <c r="B11" s="26" t="s">
        <v>81</v>
      </c>
      <c r="C11" s="26"/>
      <c r="D11" s="26"/>
    </row>
    <row r="12" spans="2:4" ht="18.75" customHeight="1">
      <c r="B12" s="26" t="s">
        <v>150</v>
      </c>
      <c r="C12" s="26">
        <v>40</v>
      </c>
      <c r="D12" s="26">
        <v>45</v>
      </c>
    </row>
    <row r="13" spans="2:4" ht="18" customHeight="1">
      <c r="B13" s="26" t="s">
        <v>151</v>
      </c>
      <c r="C13" s="26"/>
      <c r="D13" s="26"/>
    </row>
    <row r="14" spans="2:4" ht="18" customHeight="1">
      <c r="B14" s="102" t="s">
        <v>181</v>
      </c>
      <c r="C14" s="105">
        <v>12</v>
      </c>
      <c r="D14" s="101"/>
    </row>
    <row r="15" spans="2:4" ht="18" customHeight="1">
      <c r="B15" s="106" t="s">
        <v>180</v>
      </c>
      <c r="C15" s="103"/>
      <c r="D15" s="101"/>
    </row>
    <row r="16" spans="2:4" ht="22.5" customHeight="1">
      <c r="B16" s="104" t="s">
        <v>82</v>
      </c>
      <c r="C16" s="27">
        <f>SUM(C17:C23)</f>
        <v>47</v>
      </c>
      <c r="D16" s="27">
        <f>SUM(D17:D23)</f>
        <v>40</v>
      </c>
    </row>
    <row r="17" spans="2:4" ht="20.25" customHeight="1">
      <c r="B17" s="26" t="s">
        <v>158</v>
      </c>
      <c r="C17" s="26">
        <v>8</v>
      </c>
      <c r="D17" s="26">
        <v>6</v>
      </c>
    </row>
    <row r="18" spans="2:4" ht="20.25" customHeight="1">
      <c r="B18" s="26" t="s">
        <v>159</v>
      </c>
      <c r="C18" s="26">
        <v>21</v>
      </c>
      <c r="D18" s="26">
        <v>14</v>
      </c>
    </row>
    <row r="19" spans="2:4" ht="20.25" customHeight="1">
      <c r="B19" s="26" t="s">
        <v>160</v>
      </c>
      <c r="C19" s="26">
        <v>7</v>
      </c>
      <c r="D19" s="26">
        <v>7</v>
      </c>
    </row>
    <row r="20" spans="2:4" ht="20.25" customHeight="1">
      <c r="B20" s="26" t="s">
        <v>161</v>
      </c>
      <c r="C20" s="26">
        <v>11</v>
      </c>
      <c r="D20" s="26">
        <v>13</v>
      </c>
    </row>
    <row r="21" spans="2:4" ht="20.25" customHeight="1">
      <c r="B21" s="26" t="s">
        <v>121</v>
      </c>
      <c r="C21" s="26"/>
      <c r="D21" s="26"/>
    </row>
    <row r="22" spans="2:4" ht="20.25" customHeight="1">
      <c r="B22" s="26" t="s">
        <v>162</v>
      </c>
      <c r="C22" s="26"/>
      <c r="D22" s="26"/>
    </row>
    <row r="23" spans="2:4" ht="15.75" customHeight="1" hidden="1">
      <c r="B23" s="28" t="s">
        <v>88</v>
      </c>
      <c r="C23" s="26"/>
      <c r="D23" s="26"/>
    </row>
    <row r="24" spans="2:4" ht="18" customHeight="1">
      <c r="B24" s="25" t="s">
        <v>154</v>
      </c>
      <c r="C24" s="25">
        <f>C9-C16</f>
        <v>5</v>
      </c>
      <c r="D24" s="58">
        <f>D9-D16</f>
        <v>7</v>
      </c>
    </row>
    <row r="25" spans="2:4" ht="17.25" customHeight="1">
      <c r="B25" s="26" t="s">
        <v>164</v>
      </c>
      <c r="C25" s="26"/>
      <c r="D25" s="26"/>
    </row>
    <row r="26" spans="2:4" ht="18" customHeight="1">
      <c r="B26" s="25" t="s">
        <v>155</v>
      </c>
      <c r="C26" s="25">
        <f>C24+C25</f>
        <v>5</v>
      </c>
      <c r="D26" s="25">
        <f>D24+D25</f>
        <v>7</v>
      </c>
    </row>
    <row r="27" spans="2:4" ht="17.25" customHeight="1">
      <c r="B27" s="26" t="s">
        <v>163</v>
      </c>
      <c r="C27" s="26"/>
      <c r="D27" s="26"/>
    </row>
    <row r="28" spans="2:4" ht="17.25" customHeight="1">
      <c r="B28" s="26" t="s">
        <v>165</v>
      </c>
      <c r="C28" s="57"/>
      <c r="D28" s="26"/>
    </row>
    <row r="29" spans="2:4" ht="15" customHeight="1">
      <c r="B29" s="25" t="s">
        <v>156</v>
      </c>
      <c r="C29" s="25">
        <f>C26-C27-C28</f>
        <v>5</v>
      </c>
      <c r="D29" s="58">
        <f>D26-D27-D28</f>
        <v>7</v>
      </c>
    </row>
    <row r="30" spans="2:4" ht="19.5" customHeight="1" hidden="1">
      <c r="B30" s="26" t="s">
        <v>59</v>
      </c>
      <c r="C30" s="26"/>
      <c r="D30" s="26"/>
    </row>
    <row r="31" spans="2:4" ht="18.75" customHeight="1" hidden="1">
      <c r="B31" s="26" t="s">
        <v>89</v>
      </c>
      <c r="C31" s="26"/>
      <c r="D31" s="26"/>
    </row>
    <row r="32" spans="2:4" ht="21.75" customHeight="1">
      <c r="B32" s="25" t="s">
        <v>157</v>
      </c>
      <c r="C32" s="25">
        <f>C29+C30-C31</f>
        <v>5</v>
      </c>
      <c r="D32" s="58">
        <f>D29-D30-D31</f>
        <v>7</v>
      </c>
    </row>
    <row r="33" spans="2:4" ht="21.75" customHeight="1">
      <c r="B33" s="25" t="s">
        <v>152</v>
      </c>
      <c r="C33" s="25">
        <v>0</v>
      </c>
      <c r="D33" s="25">
        <v>0</v>
      </c>
    </row>
    <row r="34" spans="2:4" ht="21.75" customHeight="1">
      <c r="B34" s="25" t="s">
        <v>153</v>
      </c>
      <c r="C34" s="25">
        <v>5</v>
      </c>
      <c r="D34" s="25">
        <v>7</v>
      </c>
    </row>
    <row r="35" ht="15" customHeight="1"/>
    <row r="36" spans="2:4" ht="15" customHeight="1">
      <c r="B36" s="111" t="s">
        <v>114</v>
      </c>
      <c r="C36" s="111"/>
      <c r="D36" s="111"/>
    </row>
    <row r="37" spans="2:4" ht="15" customHeight="1">
      <c r="B37" s="50"/>
      <c r="C37" s="50"/>
      <c r="D37" s="50"/>
    </row>
    <row r="39" spans="2:3" ht="12.75">
      <c r="B39" s="29" t="s">
        <v>138</v>
      </c>
      <c r="C39" t="s">
        <v>139</v>
      </c>
    </row>
    <row r="40" ht="12.75">
      <c r="C40" t="s">
        <v>140</v>
      </c>
    </row>
    <row r="41" spans="3:5" ht="15">
      <c r="C41" s="107" t="s">
        <v>137</v>
      </c>
      <c r="D41" s="107"/>
      <c r="E41" s="107"/>
    </row>
    <row r="42" spans="3:5" ht="12" customHeight="1">
      <c r="C42" s="93"/>
      <c r="D42" s="93"/>
      <c r="E42" s="93"/>
    </row>
    <row r="43" spans="3:5" ht="12.75" customHeight="1">
      <c r="C43" s="93"/>
      <c r="D43" s="93"/>
      <c r="E43" s="93"/>
    </row>
    <row r="44" spans="2:3" ht="14.25" customHeight="1">
      <c r="B44" s="29"/>
      <c r="C44" t="s">
        <v>141</v>
      </c>
    </row>
    <row r="45" spans="2:3" ht="12.75">
      <c r="B45" s="83"/>
      <c r="C45" t="s">
        <v>142</v>
      </c>
    </row>
  </sheetData>
  <sheetProtection/>
  <mergeCells count="6">
    <mergeCell ref="C41:E41"/>
    <mergeCell ref="B36:D36"/>
    <mergeCell ref="B1:D1"/>
    <mergeCell ref="B3:D3"/>
    <mergeCell ref="B4:D4"/>
    <mergeCell ref="B6:B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.8515625" style="0" customWidth="1"/>
    <col min="2" max="2" width="31.140625" style="0" customWidth="1"/>
    <col min="3" max="3" width="11.7109375" style="0" customWidth="1"/>
    <col min="4" max="4" width="12.140625" style="0" customWidth="1"/>
    <col min="5" max="5" width="13.140625" style="0" customWidth="1"/>
    <col min="6" max="6" width="14.7109375" style="0" customWidth="1"/>
    <col min="7" max="7" width="11.7109375" style="0" customWidth="1"/>
    <col min="8" max="8" width="11.140625" style="0" customWidth="1"/>
    <col min="9" max="9" width="11.421875" style="0" customWidth="1"/>
  </cols>
  <sheetData>
    <row r="2" spans="1:9" ht="14.25" customHeight="1">
      <c r="A2" s="115" t="s">
        <v>143</v>
      </c>
      <c r="B2" s="115"/>
      <c r="C2" s="115"/>
      <c r="D2" s="115"/>
      <c r="E2" s="115"/>
      <c r="F2" s="115"/>
      <c r="G2" s="115"/>
      <c r="H2" s="115"/>
      <c r="I2" s="115"/>
    </row>
    <row r="3" spans="1:9" ht="13.5" customHeight="1">
      <c r="A3" s="98"/>
      <c r="B3" s="109" t="s">
        <v>101</v>
      </c>
      <c r="C3" s="109"/>
      <c r="D3" s="109"/>
      <c r="E3" s="109"/>
      <c r="F3" s="109"/>
      <c r="G3" s="109"/>
      <c r="H3" s="109"/>
      <c r="I3" s="109"/>
    </row>
    <row r="4" spans="1:9" s="10" customFormat="1" ht="15.75" customHeight="1">
      <c r="A4" s="84"/>
      <c r="B4" s="109" t="s">
        <v>146</v>
      </c>
      <c r="C4" s="109"/>
      <c r="D4" s="109"/>
      <c r="E4" s="109"/>
      <c r="F4" s="109"/>
      <c r="G4" s="109"/>
      <c r="H4" s="109"/>
      <c r="I4" s="109"/>
    </row>
    <row r="5" s="10" customFormat="1" ht="12.75"/>
    <row r="6" ht="12.75">
      <c r="I6" s="1" t="s">
        <v>4</v>
      </c>
    </row>
    <row r="7" spans="2:9" ht="12.75">
      <c r="B7" s="15" t="s">
        <v>20</v>
      </c>
      <c r="C7" s="17" t="s">
        <v>21</v>
      </c>
      <c r="D7" s="17" t="s">
        <v>23</v>
      </c>
      <c r="E7" s="17" t="s">
        <v>25</v>
      </c>
      <c r="F7" s="17" t="s">
        <v>27</v>
      </c>
      <c r="G7" s="17" t="s">
        <v>29</v>
      </c>
      <c r="H7" s="17" t="s">
        <v>43</v>
      </c>
      <c r="I7" s="17" t="s">
        <v>30</v>
      </c>
    </row>
    <row r="8" spans="2:9" ht="12.75">
      <c r="B8" s="18"/>
      <c r="C8" s="19" t="s">
        <v>22</v>
      </c>
      <c r="D8" s="19" t="s">
        <v>24</v>
      </c>
      <c r="E8" s="19" t="s">
        <v>26</v>
      </c>
      <c r="F8" s="19" t="s">
        <v>28</v>
      </c>
      <c r="G8" s="19" t="s">
        <v>28</v>
      </c>
      <c r="H8" s="19" t="s">
        <v>31</v>
      </c>
      <c r="I8" s="19"/>
    </row>
    <row r="9" spans="2:9" ht="18.75" customHeight="1">
      <c r="B9" s="7" t="s">
        <v>145</v>
      </c>
      <c r="C9" s="9">
        <v>65</v>
      </c>
      <c r="D9" s="9"/>
      <c r="E9" s="9"/>
      <c r="F9" s="9">
        <v>50</v>
      </c>
      <c r="G9" s="9">
        <v>921</v>
      </c>
      <c r="H9" s="33">
        <v>23</v>
      </c>
      <c r="I9" s="9">
        <f>C9+D9+E9+F9+G9+H9</f>
        <v>1059</v>
      </c>
    </row>
    <row r="10" spans="2:9" ht="18" customHeight="1">
      <c r="B10" s="2" t="s">
        <v>32</v>
      </c>
      <c r="C10" s="2"/>
      <c r="D10" s="2"/>
      <c r="E10" s="2"/>
      <c r="F10" s="2"/>
      <c r="G10" s="2"/>
      <c r="H10" s="81"/>
      <c r="I10" s="82">
        <f>C11+D11+E11+F11+G11+H10</f>
        <v>0</v>
      </c>
    </row>
    <row r="11" spans="2:9" ht="15.75" customHeight="1">
      <c r="B11" s="2" t="s">
        <v>83</v>
      </c>
      <c r="C11" s="2"/>
      <c r="D11" s="2"/>
      <c r="E11" s="2"/>
      <c r="F11" s="2"/>
      <c r="G11" s="2"/>
      <c r="H11" s="81"/>
      <c r="I11" s="82">
        <f>C12+D12+E12+F12+G12+H11</f>
        <v>0</v>
      </c>
    </row>
    <row r="12" spans="2:9" ht="17.25" customHeight="1">
      <c r="B12" s="34" t="s">
        <v>144</v>
      </c>
      <c r="C12" s="2"/>
      <c r="D12" s="2"/>
      <c r="E12" s="2"/>
      <c r="F12" s="2"/>
      <c r="G12" s="2"/>
      <c r="H12" s="2">
        <v>5</v>
      </c>
      <c r="I12" s="2">
        <f>H12</f>
        <v>5</v>
      </c>
    </row>
    <row r="13" spans="2:9" ht="19.5" customHeight="1">
      <c r="B13" s="9" t="s">
        <v>149</v>
      </c>
      <c r="C13" s="9">
        <f>C9+C10+C12</f>
        <v>65</v>
      </c>
      <c r="D13" s="9">
        <f>D9+D10+D12</f>
        <v>0</v>
      </c>
      <c r="E13" s="9">
        <f>E9+E10+E12</f>
        <v>0</v>
      </c>
      <c r="F13" s="9">
        <f>F9+F10+F12</f>
        <v>50</v>
      </c>
      <c r="G13" s="9">
        <f>SUM(G12,G10,G9)</f>
        <v>921</v>
      </c>
      <c r="H13" s="9">
        <f>SUM(H12,H10,H9)</f>
        <v>28</v>
      </c>
      <c r="I13" s="9">
        <f>SUM(I12,I10,I9)</f>
        <v>1064</v>
      </c>
    </row>
    <row r="16" spans="2:9" ht="15">
      <c r="B16" s="51" t="s">
        <v>114</v>
      </c>
      <c r="C16" s="51"/>
      <c r="D16" s="51"/>
      <c r="E16" s="52"/>
      <c r="F16" s="52"/>
      <c r="G16" s="52"/>
      <c r="H16" s="52"/>
      <c r="I16" s="52"/>
    </row>
    <row r="17" ht="12" customHeight="1"/>
    <row r="19" spans="2:7" ht="16.5" customHeight="1">
      <c r="B19" s="29" t="s">
        <v>138</v>
      </c>
      <c r="D19" t="s">
        <v>147</v>
      </c>
      <c r="G19" t="s">
        <v>148</v>
      </c>
    </row>
    <row r="20" spans="4:7" ht="12.75">
      <c r="D20" t="s">
        <v>140</v>
      </c>
      <c r="G20" t="s">
        <v>142</v>
      </c>
    </row>
    <row r="21" spans="4:6" ht="12.75">
      <c r="D21" s="116" t="s">
        <v>137</v>
      </c>
      <c r="E21" s="116"/>
      <c r="F21" s="116"/>
    </row>
    <row r="22" ht="10.5" customHeight="1">
      <c r="B22" s="29"/>
    </row>
    <row r="23" ht="12.75">
      <c r="C23" s="83"/>
    </row>
  </sheetData>
  <sheetProtection/>
  <mergeCells count="4">
    <mergeCell ref="B3:I3"/>
    <mergeCell ref="B4:I4"/>
    <mergeCell ref="A2:I2"/>
    <mergeCell ref="D21:F2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0"/>
  <sheetViews>
    <sheetView zoomScalePageLayoutView="0" workbookViewId="0" topLeftCell="A5">
      <selection activeCell="B39" sqref="B39:D39"/>
    </sheetView>
  </sheetViews>
  <sheetFormatPr defaultColWidth="9.140625" defaultRowHeight="12.75"/>
  <cols>
    <col min="1" max="1" width="2.7109375" style="0" customWidth="1"/>
    <col min="2" max="2" width="51.8515625" style="0" customWidth="1"/>
    <col min="3" max="3" width="18.28125" style="0" customWidth="1"/>
    <col min="4" max="4" width="18.7109375" style="0" customWidth="1"/>
    <col min="5" max="5" width="9.28125" style="0" customWidth="1"/>
  </cols>
  <sheetData>
    <row r="1" spans="2:4" ht="16.5" customHeight="1">
      <c r="B1" s="109" t="s">
        <v>166</v>
      </c>
      <c r="C1" s="109"/>
      <c r="D1" s="109"/>
    </row>
    <row r="2" spans="2:4" ht="15.75" customHeight="1">
      <c r="B2" s="110" t="s">
        <v>102</v>
      </c>
      <c r="C2" s="110"/>
      <c r="D2" s="110"/>
    </row>
    <row r="3" spans="2:4" ht="14.25" customHeight="1">
      <c r="B3" s="109" t="s">
        <v>167</v>
      </c>
      <c r="C3" s="109"/>
      <c r="D3" s="109"/>
    </row>
    <row r="4" ht="12.75">
      <c r="D4" s="1" t="s">
        <v>4</v>
      </c>
    </row>
    <row r="5" spans="2:4" ht="12.75">
      <c r="B5" s="15"/>
      <c r="C5" s="20" t="s">
        <v>1</v>
      </c>
      <c r="D5" s="20" t="s">
        <v>1</v>
      </c>
    </row>
    <row r="6" spans="2:4" ht="12.75">
      <c r="B6" s="21" t="s">
        <v>33</v>
      </c>
      <c r="C6" s="22">
        <v>2019</v>
      </c>
      <c r="D6" s="22">
        <v>2018</v>
      </c>
    </row>
    <row r="7" spans="2:4" ht="12.75">
      <c r="B7" s="18"/>
      <c r="C7" s="23" t="s">
        <v>2</v>
      </c>
      <c r="D7" s="23" t="s">
        <v>2</v>
      </c>
    </row>
    <row r="8" spans="2:4" ht="12.75">
      <c r="B8" s="6" t="s">
        <v>5</v>
      </c>
      <c r="C8" s="8">
        <v>1</v>
      </c>
      <c r="D8" s="8">
        <v>1</v>
      </c>
    </row>
    <row r="9" spans="2:4" ht="16.5" customHeight="1">
      <c r="B9" s="67" t="s">
        <v>34</v>
      </c>
      <c r="C9" s="16"/>
      <c r="D9" s="16"/>
    </row>
    <row r="10" spans="2:4" ht="16.5" customHeight="1">
      <c r="B10" s="16" t="s">
        <v>35</v>
      </c>
      <c r="C10" s="60">
        <v>50</v>
      </c>
      <c r="D10" s="37">
        <v>43</v>
      </c>
    </row>
    <row r="11" spans="2:4" ht="16.5" customHeight="1">
      <c r="B11" s="16" t="s">
        <v>103</v>
      </c>
      <c r="C11" s="60">
        <v>-36</v>
      </c>
      <c r="D11" s="37">
        <v>-22</v>
      </c>
    </row>
    <row r="12" spans="2:4" ht="16.5" customHeight="1">
      <c r="B12" s="16" t="s">
        <v>104</v>
      </c>
      <c r="C12" s="60">
        <v>-21</v>
      </c>
      <c r="D12" s="37">
        <v>-16</v>
      </c>
    </row>
    <row r="13" spans="2:4" ht="16.5" customHeight="1">
      <c r="B13" s="16" t="s">
        <v>105</v>
      </c>
      <c r="C13" s="76"/>
      <c r="D13" s="37"/>
    </row>
    <row r="14" spans="2:4" ht="16.5" customHeight="1">
      <c r="B14" s="68" t="s">
        <v>106</v>
      </c>
      <c r="C14" s="60"/>
      <c r="D14" s="37">
        <v>-8</v>
      </c>
    </row>
    <row r="15" spans="2:4" ht="16.5" customHeight="1">
      <c r="B15" s="68" t="s">
        <v>107</v>
      </c>
      <c r="C15" s="60">
        <v>-3</v>
      </c>
      <c r="D15" s="37">
        <v>-4</v>
      </c>
    </row>
    <row r="16" spans="2:4" ht="16.5" customHeight="1" hidden="1">
      <c r="B16" s="68" t="s">
        <v>108</v>
      </c>
      <c r="C16" s="60">
        <v>0</v>
      </c>
      <c r="D16" s="37">
        <v>0</v>
      </c>
    </row>
    <row r="17" spans="2:4" ht="16.5" customHeight="1">
      <c r="B17" s="35" t="s">
        <v>109</v>
      </c>
      <c r="C17" s="69">
        <f>SUM(C10:C16)</f>
        <v>-10</v>
      </c>
      <c r="D17" s="70">
        <f>SUM(D10:D16)</f>
        <v>-7</v>
      </c>
    </row>
    <row r="18" spans="2:4" ht="16.5" customHeight="1" hidden="1">
      <c r="B18" s="54" t="s">
        <v>110</v>
      </c>
      <c r="C18" s="60"/>
      <c r="D18" s="37"/>
    </row>
    <row r="19" spans="2:4" ht="16.5" customHeight="1">
      <c r="B19" s="71" t="s">
        <v>111</v>
      </c>
      <c r="C19" s="72">
        <f>C17+C18</f>
        <v>-10</v>
      </c>
      <c r="D19" s="73">
        <f>D17+D18</f>
        <v>-7</v>
      </c>
    </row>
    <row r="20" spans="2:4" ht="16.5" customHeight="1">
      <c r="B20" s="67" t="s">
        <v>36</v>
      </c>
      <c r="C20" s="60"/>
      <c r="D20" s="37"/>
    </row>
    <row r="21" spans="2:4" ht="16.5" customHeight="1" hidden="1">
      <c r="B21" s="16" t="s">
        <v>61</v>
      </c>
      <c r="C21" s="60"/>
      <c r="D21" s="37"/>
    </row>
    <row r="22" spans="2:4" ht="16.5" customHeight="1" hidden="1">
      <c r="B22" s="16" t="s">
        <v>62</v>
      </c>
      <c r="C22" s="60"/>
      <c r="D22" s="37"/>
    </row>
    <row r="23" spans="2:4" ht="16.5" customHeight="1" hidden="1">
      <c r="B23" s="16" t="s">
        <v>60</v>
      </c>
      <c r="C23" s="60"/>
      <c r="D23" s="37"/>
    </row>
    <row r="24" spans="2:4" ht="16.5" customHeight="1" hidden="1">
      <c r="B24" s="35" t="s">
        <v>112</v>
      </c>
      <c r="C24" s="69">
        <f>SUM(C21:C23)</f>
        <v>0</v>
      </c>
      <c r="D24" s="70">
        <f>SUM(D21:D23)</f>
        <v>0</v>
      </c>
    </row>
    <row r="25" spans="2:4" ht="16.5" customHeight="1">
      <c r="B25" s="74" t="s">
        <v>119</v>
      </c>
      <c r="C25" s="77"/>
      <c r="D25" s="78"/>
    </row>
    <row r="26" spans="2:4" ht="16.5" customHeight="1">
      <c r="B26" s="75" t="s">
        <v>120</v>
      </c>
      <c r="C26" s="61">
        <f>SUM(C25)</f>
        <v>0</v>
      </c>
      <c r="D26" s="55">
        <f>SUM(D25)</f>
        <v>0</v>
      </c>
    </row>
    <row r="27" spans="2:4" ht="16.5" customHeight="1">
      <c r="B27" s="67" t="s">
        <v>37</v>
      </c>
      <c r="C27" s="60"/>
      <c r="D27" s="37"/>
    </row>
    <row r="28" spans="2:4" ht="16.5" customHeight="1">
      <c r="B28" s="16" t="s">
        <v>84</v>
      </c>
      <c r="C28" s="60"/>
      <c r="D28" s="37"/>
    </row>
    <row r="29" spans="2:4" ht="16.5" customHeight="1">
      <c r="B29" s="68" t="s">
        <v>116</v>
      </c>
      <c r="C29" s="60"/>
      <c r="D29" s="37">
        <v>0</v>
      </c>
    </row>
    <row r="30" spans="2:4" ht="16.5" customHeight="1">
      <c r="B30" s="53" t="s">
        <v>115</v>
      </c>
      <c r="C30" s="79"/>
      <c r="D30" s="80"/>
    </row>
    <row r="31" spans="2:4" ht="16.5" customHeight="1">
      <c r="B31" s="15" t="s">
        <v>113</v>
      </c>
      <c r="C31" s="60">
        <f>C30+C28+C29</f>
        <v>0</v>
      </c>
      <c r="D31" s="37"/>
    </row>
    <row r="32" spans="2:4" ht="16.5" customHeight="1">
      <c r="B32" s="15" t="s">
        <v>38</v>
      </c>
      <c r="C32" s="59"/>
      <c r="D32" s="36"/>
    </row>
    <row r="33" spans="2:4" ht="16.5" customHeight="1">
      <c r="B33" s="18" t="s">
        <v>39</v>
      </c>
      <c r="C33" s="62">
        <f>C19+C20+C31</f>
        <v>-10</v>
      </c>
      <c r="D33" s="39">
        <f>D19+D20+D31</f>
        <v>-7</v>
      </c>
    </row>
    <row r="34" spans="2:4" ht="15.75" customHeight="1">
      <c r="B34" s="15" t="s">
        <v>40</v>
      </c>
      <c r="C34" s="59"/>
      <c r="D34" s="36"/>
    </row>
    <row r="35" spans="2:4" ht="14.25" customHeight="1">
      <c r="B35" s="18" t="s">
        <v>41</v>
      </c>
      <c r="C35" s="62">
        <v>726</v>
      </c>
      <c r="D35" s="39">
        <v>767</v>
      </c>
    </row>
    <row r="36" spans="2:4" ht="15" customHeight="1">
      <c r="B36" s="15" t="s">
        <v>40</v>
      </c>
      <c r="C36" s="59"/>
      <c r="D36" s="36"/>
    </row>
    <row r="37" spans="2:4" ht="15" customHeight="1">
      <c r="B37" s="18" t="s">
        <v>42</v>
      </c>
      <c r="C37" s="62">
        <f>SUM(C33:C35)</f>
        <v>716</v>
      </c>
      <c r="D37" s="39">
        <f>SUM(D33:D35)</f>
        <v>760</v>
      </c>
    </row>
    <row r="38" spans="2:4" ht="16.5" customHeight="1">
      <c r="B38" s="24"/>
      <c r="C38" s="24"/>
      <c r="D38" s="24"/>
    </row>
    <row r="39" spans="2:4" ht="15">
      <c r="B39" s="111" t="s">
        <v>114</v>
      </c>
      <c r="C39" s="111"/>
      <c r="D39" s="111"/>
    </row>
    <row r="40" spans="2:4" ht="15">
      <c r="B40" s="50"/>
      <c r="C40" s="50"/>
      <c r="D40" s="50"/>
    </row>
    <row r="41" spans="2:4" ht="15">
      <c r="B41" s="50"/>
      <c r="C41" s="50"/>
      <c r="D41" s="50"/>
    </row>
    <row r="42" spans="2:3" ht="12" customHeight="1">
      <c r="B42" s="29" t="s">
        <v>138</v>
      </c>
      <c r="C42" t="s">
        <v>147</v>
      </c>
    </row>
    <row r="43" ht="12.75">
      <c r="C43" t="s">
        <v>168</v>
      </c>
    </row>
    <row r="44" spans="3:5" ht="12.75">
      <c r="C44" s="116" t="s">
        <v>137</v>
      </c>
      <c r="D44" s="116"/>
      <c r="E44" s="116"/>
    </row>
    <row r="45" spans="3:5" ht="12.75">
      <c r="C45" s="99"/>
      <c r="D45" s="99"/>
      <c r="E45" s="99"/>
    </row>
    <row r="46" spans="3:5" ht="12.75">
      <c r="C46" s="99"/>
      <c r="D46" s="99"/>
      <c r="E46" s="99"/>
    </row>
    <row r="47" ht="14.25" customHeight="1">
      <c r="C47" t="s">
        <v>148</v>
      </c>
    </row>
    <row r="48" ht="12.75">
      <c r="C48" t="s">
        <v>142</v>
      </c>
    </row>
    <row r="49" ht="11.25" customHeight="1">
      <c r="B49" s="29"/>
    </row>
    <row r="50" ht="12.75">
      <c r="B50" s="83"/>
    </row>
  </sheetData>
  <sheetProtection/>
  <mergeCells count="5">
    <mergeCell ref="C44:E44"/>
    <mergeCell ref="B2:D2"/>
    <mergeCell ref="B3:D3"/>
    <mergeCell ref="B1:D1"/>
    <mergeCell ref="B39:D39"/>
  </mergeCells>
  <printOptions/>
  <pageMargins left="0" right="0" top="0.8267716535433072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32.42187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6.8515625" style="0" customWidth="1"/>
    <col min="6" max="6" width="13.8515625" style="0" customWidth="1"/>
    <col min="7" max="7" width="11.28125" style="0" customWidth="1"/>
    <col min="8" max="8" width="13.140625" style="0" customWidth="1"/>
    <col min="9" max="10" width="9.7109375" style="0" customWidth="1"/>
  </cols>
  <sheetData>
    <row r="2" spans="1:10" ht="12.75">
      <c r="A2" s="109" t="s">
        <v>177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" customHeight="1">
      <c r="A3" s="115" t="s">
        <v>86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1.25" customHeight="1">
      <c r="A4" s="38"/>
      <c r="B4" s="38"/>
      <c r="C4" s="38"/>
      <c r="D4" s="38"/>
      <c r="E4" s="38"/>
      <c r="F4" s="38"/>
      <c r="G4" s="38"/>
      <c r="H4" s="38"/>
      <c r="I4" s="38" t="s">
        <v>63</v>
      </c>
      <c r="J4" s="38"/>
    </row>
    <row r="5" spans="1:10" ht="12.75">
      <c r="A5" s="109" t="s">
        <v>171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2.75">
      <c r="A6" s="85" t="s">
        <v>64</v>
      </c>
      <c r="B6" s="85" t="s">
        <v>65</v>
      </c>
      <c r="C6" s="85" t="s">
        <v>66</v>
      </c>
      <c r="D6" s="85" t="s">
        <v>123</v>
      </c>
      <c r="E6" s="85" t="s">
        <v>124</v>
      </c>
      <c r="F6" s="85" t="s">
        <v>125</v>
      </c>
      <c r="G6" s="85" t="s">
        <v>29</v>
      </c>
      <c r="H6" s="85" t="s">
        <v>85</v>
      </c>
      <c r="I6" s="85" t="s">
        <v>29</v>
      </c>
      <c r="J6" s="85" t="s">
        <v>30</v>
      </c>
    </row>
    <row r="7" spans="1:10" ht="12.75">
      <c r="A7" s="86"/>
      <c r="B7" s="87"/>
      <c r="C7" s="87"/>
      <c r="D7" s="87" t="s">
        <v>126</v>
      </c>
      <c r="E7" s="87"/>
      <c r="F7" s="87" t="s">
        <v>127</v>
      </c>
      <c r="G7" s="87"/>
      <c r="H7" s="87" t="s">
        <v>67</v>
      </c>
      <c r="I7" s="87" t="s">
        <v>87</v>
      </c>
      <c r="J7" s="87"/>
    </row>
    <row r="8" spans="1:10" ht="12.75">
      <c r="A8" s="7" t="s">
        <v>172</v>
      </c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 t="s">
        <v>68</v>
      </c>
      <c r="B9" s="2">
        <v>68</v>
      </c>
      <c r="C9" s="2">
        <v>525</v>
      </c>
      <c r="D9" s="2">
        <v>179</v>
      </c>
      <c r="E9" s="2">
        <v>46</v>
      </c>
      <c r="F9" s="2">
        <v>41</v>
      </c>
      <c r="G9" s="2">
        <v>17</v>
      </c>
      <c r="H9" s="2"/>
      <c r="I9" s="2">
        <v>5</v>
      </c>
      <c r="J9" s="2">
        <f>SUM(B9:I9)</f>
        <v>881</v>
      </c>
    </row>
    <row r="10" spans="1:10" ht="12.75">
      <c r="A10" s="2" t="s">
        <v>69</v>
      </c>
      <c r="B10" s="2"/>
      <c r="C10" s="88">
        <v>404</v>
      </c>
      <c r="D10" s="88">
        <v>178</v>
      </c>
      <c r="E10" s="88">
        <v>45</v>
      </c>
      <c r="F10" s="88">
        <v>25</v>
      </c>
      <c r="G10" s="88">
        <v>5</v>
      </c>
      <c r="H10" s="88"/>
      <c r="I10" s="88">
        <v>4</v>
      </c>
      <c r="J10" s="2">
        <f>SUM(B10:I10)</f>
        <v>661</v>
      </c>
    </row>
    <row r="11" spans="1:10" ht="12.75">
      <c r="A11" s="2" t="s">
        <v>70</v>
      </c>
      <c r="B11" s="2">
        <f>B9-B10</f>
        <v>68</v>
      </c>
      <c r="C11" s="2">
        <f aca="true" t="shared" si="0" ref="C11:I11">C9-C10</f>
        <v>121</v>
      </c>
      <c r="D11" s="2">
        <f t="shared" si="0"/>
        <v>1</v>
      </c>
      <c r="E11" s="2">
        <f t="shared" si="0"/>
        <v>1</v>
      </c>
      <c r="F11" s="2">
        <f t="shared" si="0"/>
        <v>16</v>
      </c>
      <c r="G11" s="2">
        <f t="shared" si="0"/>
        <v>12</v>
      </c>
      <c r="H11" s="2">
        <f t="shared" si="0"/>
        <v>0</v>
      </c>
      <c r="I11" s="2">
        <f t="shared" si="0"/>
        <v>1</v>
      </c>
      <c r="J11" s="2">
        <f>SUM(B11:I11)</f>
        <v>220</v>
      </c>
    </row>
    <row r="12" spans="1:10" ht="12.75">
      <c r="A12" s="7" t="s">
        <v>173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2.75">
      <c r="A13" s="2" t="s">
        <v>71</v>
      </c>
      <c r="B13" s="2">
        <f aca="true" t="shared" si="1" ref="B13:I13">B11</f>
        <v>68</v>
      </c>
      <c r="C13" s="2">
        <f t="shared" si="1"/>
        <v>121</v>
      </c>
      <c r="D13" s="2">
        <f t="shared" si="1"/>
        <v>1</v>
      </c>
      <c r="E13" s="2">
        <v>1</v>
      </c>
      <c r="F13" s="2">
        <f t="shared" si="1"/>
        <v>16</v>
      </c>
      <c r="G13" s="2">
        <v>12</v>
      </c>
      <c r="H13" s="2">
        <f t="shared" si="1"/>
        <v>0</v>
      </c>
      <c r="I13" s="2">
        <f t="shared" si="1"/>
        <v>1</v>
      </c>
      <c r="J13" s="88">
        <f aca="true" t="shared" si="2" ref="J13:J19">SUM(B13:I13)</f>
        <v>220</v>
      </c>
    </row>
    <row r="14" spans="1:10" ht="12.75" hidden="1">
      <c r="A14" s="2" t="s">
        <v>72</v>
      </c>
      <c r="B14" s="88"/>
      <c r="C14" s="88"/>
      <c r="D14" s="88"/>
      <c r="E14" s="88"/>
      <c r="F14" s="88"/>
      <c r="G14" s="88"/>
      <c r="H14" s="88"/>
      <c r="I14" s="88"/>
      <c r="J14" s="88">
        <f t="shared" si="2"/>
        <v>0</v>
      </c>
    </row>
    <row r="15" spans="1:10" ht="12.75" hidden="1">
      <c r="A15" s="2" t="s">
        <v>73</v>
      </c>
      <c r="B15" s="88"/>
      <c r="C15" s="88"/>
      <c r="D15" s="88"/>
      <c r="E15" s="88"/>
      <c r="F15" s="88"/>
      <c r="G15" s="88"/>
      <c r="H15" s="88"/>
      <c r="I15" s="88"/>
      <c r="J15" s="88">
        <f t="shared" si="2"/>
        <v>0</v>
      </c>
    </row>
    <row r="16" spans="1:10" ht="12.75" hidden="1">
      <c r="A16" s="2" t="s">
        <v>74</v>
      </c>
      <c r="B16" s="88"/>
      <c r="C16" s="88"/>
      <c r="D16" s="88"/>
      <c r="E16" s="88"/>
      <c r="F16" s="88"/>
      <c r="G16" s="88"/>
      <c r="H16" s="88"/>
      <c r="I16" s="88"/>
      <c r="J16" s="88">
        <f t="shared" si="2"/>
        <v>0</v>
      </c>
    </row>
    <row r="17" spans="1:10" ht="12.75">
      <c r="A17" s="2" t="s">
        <v>73</v>
      </c>
      <c r="B17" s="88"/>
      <c r="C17" s="88"/>
      <c r="D17" s="88"/>
      <c r="E17" s="88"/>
      <c r="F17" s="88"/>
      <c r="G17" s="88"/>
      <c r="H17" s="88">
        <v>88</v>
      </c>
      <c r="I17" s="88"/>
      <c r="J17" s="88">
        <f t="shared" si="2"/>
        <v>88</v>
      </c>
    </row>
    <row r="18" spans="1:10" ht="12.75">
      <c r="A18" s="2" t="s">
        <v>75</v>
      </c>
      <c r="B18" s="2"/>
      <c r="C18" s="2">
        <v>20</v>
      </c>
      <c r="D18" s="2">
        <v>0</v>
      </c>
      <c r="E18" s="2">
        <v>1</v>
      </c>
      <c r="F18" s="2">
        <v>4</v>
      </c>
      <c r="G18" s="2">
        <v>2</v>
      </c>
      <c r="H18" s="2"/>
      <c r="I18" s="2"/>
      <c r="J18" s="88">
        <f t="shared" si="2"/>
        <v>27</v>
      </c>
    </row>
    <row r="19" spans="1:10" ht="12.75">
      <c r="A19" s="2" t="s">
        <v>179</v>
      </c>
      <c r="B19" s="88">
        <f>B13+B14+B15-B16-B18</f>
        <v>68</v>
      </c>
      <c r="C19" s="88">
        <f>C13+C17-C18</f>
        <v>101</v>
      </c>
      <c r="D19" s="88">
        <f aca="true" t="shared" si="3" ref="D19:I19">D13+D17-D18</f>
        <v>1</v>
      </c>
      <c r="E19" s="88">
        <f t="shared" si="3"/>
        <v>0</v>
      </c>
      <c r="F19" s="88">
        <f t="shared" si="3"/>
        <v>12</v>
      </c>
      <c r="G19" s="88">
        <f t="shared" si="3"/>
        <v>10</v>
      </c>
      <c r="H19" s="88">
        <f t="shared" si="3"/>
        <v>88</v>
      </c>
      <c r="I19" s="88">
        <f t="shared" si="3"/>
        <v>1</v>
      </c>
      <c r="J19" s="88">
        <f t="shared" si="2"/>
        <v>281</v>
      </c>
    </row>
    <row r="20" spans="1:10" ht="12.75">
      <c r="A20" s="7" t="s">
        <v>174</v>
      </c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12.75">
      <c r="A21" s="2" t="s">
        <v>68</v>
      </c>
      <c r="B21" s="88">
        <v>68</v>
      </c>
      <c r="C21" s="88">
        <v>525</v>
      </c>
      <c r="D21" s="88">
        <v>179</v>
      </c>
      <c r="E21" s="88">
        <v>46</v>
      </c>
      <c r="F21" s="88">
        <v>41</v>
      </c>
      <c r="G21" s="88">
        <v>17</v>
      </c>
      <c r="H21" s="88">
        <v>88</v>
      </c>
      <c r="I21" s="88">
        <v>5</v>
      </c>
      <c r="J21" s="88">
        <f>SUM(B21:I21)</f>
        <v>969</v>
      </c>
    </row>
    <row r="22" spans="1:10" ht="12.75">
      <c r="A22" s="2" t="s">
        <v>69</v>
      </c>
      <c r="B22" s="2"/>
      <c r="C22" s="2">
        <v>424</v>
      </c>
      <c r="D22" s="2">
        <v>178</v>
      </c>
      <c r="E22" s="2">
        <v>46</v>
      </c>
      <c r="F22" s="2">
        <v>29</v>
      </c>
      <c r="G22" s="2">
        <v>7</v>
      </c>
      <c r="H22" s="2">
        <v>0</v>
      </c>
      <c r="I22" s="2">
        <v>4</v>
      </c>
      <c r="J22" s="88">
        <f>SUM(B22:I22)</f>
        <v>688</v>
      </c>
    </row>
    <row r="23" spans="1:10" ht="12.75">
      <c r="A23" s="2" t="s">
        <v>70</v>
      </c>
      <c r="B23" s="88">
        <f>B21-B22</f>
        <v>68</v>
      </c>
      <c r="C23" s="88">
        <f aca="true" t="shared" si="4" ref="C23:I23">C21-C22</f>
        <v>101</v>
      </c>
      <c r="D23" s="88">
        <f t="shared" si="4"/>
        <v>1</v>
      </c>
      <c r="E23" s="88">
        <f t="shared" si="4"/>
        <v>0</v>
      </c>
      <c r="F23" s="88">
        <f t="shared" si="4"/>
        <v>12</v>
      </c>
      <c r="G23" s="88">
        <f t="shared" si="4"/>
        <v>10</v>
      </c>
      <c r="H23" s="88">
        <f t="shared" si="4"/>
        <v>88</v>
      </c>
      <c r="I23" s="88">
        <f t="shared" si="4"/>
        <v>1</v>
      </c>
      <c r="J23" s="88">
        <f>SUM(B23:I23)</f>
        <v>281</v>
      </c>
    </row>
    <row r="24" spans="1:10" ht="12.75">
      <c r="A24" s="7" t="s">
        <v>175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 t="s">
        <v>71</v>
      </c>
      <c r="B25" s="2">
        <f aca="true" t="shared" si="5" ref="B25:I25">B23</f>
        <v>68</v>
      </c>
      <c r="C25" s="2">
        <f t="shared" si="5"/>
        <v>101</v>
      </c>
      <c r="D25" s="2">
        <f t="shared" si="5"/>
        <v>1</v>
      </c>
      <c r="E25" s="2">
        <v>0</v>
      </c>
      <c r="F25" s="2">
        <f t="shared" si="5"/>
        <v>12</v>
      </c>
      <c r="G25" s="2">
        <f t="shared" si="5"/>
        <v>10</v>
      </c>
      <c r="H25" s="2">
        <f t="shared" si="5"/>
        <v>88</v>
      </c>
      <c r="I25" s="2">
        <f t="shared" si="5"/>
        <v>1</v>
      </c>
      <c r="J25" s="2">
        <f aca="true" t="shared" si="6" ref="J25:J30">SUM(B25:I25)</f>
        <v>281</v>
      </c>
    </row>
    <row r="26" spans="1:10" ht="12.75">
      <c r="A26" s="2" t="s">
        <v>72</v>
      </c>
      <c r="B26" s="2"/>
      <c r="C26" s="2"/>
      <c r="D26" s="2"/>
      <c r="E26" s="2"/>
      <c r="F26" s="2"/>
      <c r="G26" s="2"/>
      <c r="H26" s="2"/>
      <c r="I26" s="2"/>
      <c r="J26" s="2">
        <f t="shared" si="6"/>
        <v>0</v>
      </c>
    </row>
    <row r="27" spans="1:10" ht="12.75">
      <c r="A27" s="2" t="s">
        <v>73</v>
      </c>
      <c r="B27" s="2"/>
      <c r="C27" s="2"/>
      <c r="D27" s="2"/>
      <c r="E27" s="2"/>
      <c r="F27" s="2"/>
      <c r="G27" s="2"/>
      <c r="H27" s="2"/>
      <c r="I27" s="2"/>
      <c r="J27" s="2">
        <f t="shared" si="6"/>
        <v>0</v>
      </c>
    </row>
    <row r="28" spans="1:10" ht="12.75">
      <c r="A28" s="2" t="s">
        <v>74</v>
      </c>
      <c r="B28" s="2"/>
      <c r="C28" s="2"/>
      <c r="D28" s="2"/>
      <c r="E28" s="2"/>
      <c r="F28" s="2"/>
      <c r="G28" s="2"/>
      <c r="H28" s="2"/>
      <c r="I28" s="2"/>
      <c r="J28" s="2">
        <f t="shared" si="6"/>
        <v>0</v>
      </c>
    </row>
    <row r="29" spans="1:10" ht="12.75">
      <c r="A29" s="2" t="s">
        <v>75</v>
      </c>
      <c r="B29" s="2"/>
      <c r="C29" s="2">
        <v>4</v>
      </c>
      <c r="D29" s="2">
        <v>1</v>
      </c>
      <c r="E29" s="2"/>
      <c r="F29" s="2">
        <v>1</v>
      </c>
      <c r="G29" s="2">
        <v>1</v>
      </c>
      <c r="H29" s="2"/>
      <c r="I29" s="2"/>
      <c r="J29" s="2">
        <f t="shared" si="6"/>
        <v>7</v>
      </c>
    </row>
    <row r="30" spans="1:10" ht="12.75">
      <c r="A30" s="2" t="s">
        <v>179</v>
      </c>
      <c r="B30" s="2">
        <f>B25+B26+B27-B28-B29</f>
        <v>68</v>
      </c>
      <c r="C30" s="2">
        <f aca="true" t="shared" si="7" ref="C30:I30">C25+C26+C27-C28-C29</f>
        <v>97</v>
      </c>
      <c r="D30" s="2">
        <f t="shared" si="7"/>
        <v>0</v>
      </c>
      <c r="E30" s="2">
        <f t="shared" si="7"/>
        <v>0</v>
      </c>
      <c r="F30" s="2">
        <f t="shared" si="7"/>
        <v>11</v>
      </c>
      <c r="G30" s="2">
        <f t="shared" si="7"/>
        <v>9</v>
      </c>
      <c r="H30" s="2">
        <f t="shared" si="7"/>
        <v>88</v>
      </c>
      <c r="I30" s="2">
        <f t="shared" si="7"/>
        <v>1</v>
      </c>
      <c r="J30" s="2">
        <f t="shared" si="6"/>
        <v>274</v>
      </c>
    </row>
    <row r="31" spans="1:10" ht="12.75">
      <c r="A31" s="7" t="s">
        <v>176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 t="s">
        <v>68</v>
      </c>
      <c r="B32" s="2">
        <v>68</v>
      </c>
      <c r="C32" s="2">
        <v>525</v>
      </c>
      <c r="D32" s="2">
        <v>179</v>
      </c>
      <c r="E32" s="2">
        <v>46</v>
      </c>
      <c r="F32" s="2">
        <v>41</v>
      </c>
      <c r="G32" s="2">
        <v>17</v>
      </c>
      <c r="H32" s="2">
        <v>88</v>
      </c>
      <c r="I32" s="2">
        <v>5</v>
      </c>
      <c r="J32" s="2">
        <f>SUM(B32:I32)</f>
        <v>969</v>
      </c>
    </row>
    <row r="33" spans="1:10" ht="12.75">
      <c r="A33" s="2" t="s">
        <v>69</v>
      </c>
      <c r="B33" s="2"/>
      <c r="C33" s="2">
        <v>428</v>
      </c>
      <c r="D33" s="2">
        <v>179</v>
      </c>
      <c r="E33" s="2">
        <v>46</v>
      </c>
      <c r="F33" s="2">
        <v>30</v>
      </c>
      <c r="G33" s="2">
        <v>8</v>
      </c>
      <c r="H33" s="2">
        <v>0</v>
      </c>
      <c r="I33" s="2">
        <v>4</v>
      </c>
      <c r="J33" s="2">
        <f>SUM(B33:I33)</f>
        <v>695</v>
      </c>
    </row>
    <row r="34" spans="1:10" ht="12.75">
      <c r="A34" s="2" t="s">
        <v>70</v>
      </c>
      <c r="B34" s="2">
        <f>B32-B33</f>
        <v>68</v>
      </c>
      <c r="C34" s="2">
        <f aca="true" t="shared" si="8" ref="C34:I34">C32-C33</f>
        <v>97</v>
      </c>
      <c r="D34" s="2">
        <f t="shared" si="8"/>
        <v>0</v>
      </c>
      <c r="E34" s="2">
        <f t="shared" si="8"/>
        <v>0</v>
      </c>
      <c r="F34" s="2">
        <f t="shared" si="8"/>
        <v>11</v>
      </c>
      <c r="G34" s="2">
        <f t="shared" si="8"/>
        <v>9</v>
      </c>
      <c r="H34" s="2">
        <f t="shared" si="8"/>
        <v>88</v>
      </c>
      <c r="I34" s="2">
        <f t="shared" si="8"/>
        <v>1</v>
      </c>
      <c r="J34" s="2">
        <f>SUM(B34:I34)</f>
        <v>274</v>
      </c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7" spans="1:7" ht="12.75">
      <c r="A37" s="29" t="s">
        <v>138</v>
      </c>
      <c r="C37" t="s">
        <v>147</v>
      </c>
      <c r="G37" t="s">
        <v>178</v>
      </c>
    </row>
    <row r="38" spans="3:7" ht="12.75">
      <c r="C38" t="s">
        <v>168</v>
      </c>
      <c r="G38" t="s">
        <v>142</v>
      </c>
    </row>
    <row r="39" spans="3:5" ht="12.75">
      <c r="C39" s="116" t="s">
        <v>137</v>
      </c>
      <c r="D39" s="116"/>
      <c r="E39" s="116"/>
    </row>
  </sheetData>
  <sheetProtection/>
  <mergeCells count="4">
    <mergeCell ref="A2:J2"/>
    <mergeCell ref="A3:J3"/>
    <mergeCell ref="A5:J5"/>
    <mergeCell ref="C39:E39"/>
  </mergeCells>
  <printOptions/>
  <pageMargins left="0.3937007874015748" right="0" top="0.6692913385826772" bottom="0.5511811023622047" header="0.31496062992125984" footer="0.393700787401574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71"/>
  <sheetViews>
    <sheetView zoomScalePageLayoutView="0" workbookViewId="0" topLeftCell="A1">
      <selection activeCell="C24" sqref="C24:C26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20.7109375" style="0" customWidth="1"/>
    <col min="4" max="4" width="23.00390625" style="0" customWidth="1"/>
  </cols>
  <sheetData>
    <row r="1" spans="2:4" s="10" customFormat="1" ht="12.75">
      <c r="B1" s="110" t="s">
        <v>166</v>
      </c>
      <c r="C1" s="110"/>
      <c r="D1" s="110"/>
    </row>
    <row r="3" spans="2:4" s="10" customFormat="1" ht="12.75">
      <c r="B3" s="110" t="s">
        <v>128</v>
      </c>
      <c r="C3" s="110"/>
      <c r="D3" s="110"/>
    </row>
    <row r="4" spans="2:4" s="10" customFormat="1" ht="12.75">
      <c r="B4" s="109" t="s">
        <v>169</v>
      </c>
      <c r="C4" s="109"/>
      <c r="D4" s="109"/>
    </row>
    <row r="5" spans="2:4" s="10" customFormat="1" ht="13.5" thickBot="1">
      <c r="B5" s="84"/>
      <c r="C5" s="84"/>
      <c r="D5" s="1" t="s">
        <v>4</v>
      </c>
    </row>
    <row r="6" spans="2:4" s="10" customFormat="1" ht="12.75">
      <c r="B6" s="11" t="s">
        <v>0</v>
      </c>
      <c r="C6" s="12" t="s">
        <v>1</v>
      </c>
      <c r="D6" s="12" t="s">
        <v>3</v>
      </c>
    </row>
    <row r="7" spans="2:4" s="10" customFormat="1" ht="12.75">
      <c r="B7" s="13"/>
      <c r="C7" s="14">
        <v>2019</v>
      </c>
      <c r="D7" s="14">
        <v>2018</v>
      </c>
    </row>
    <row r="8" spans="2:4" s="10" customFormat="1" ht="12.75">
      <c r="B8" s="13"/>
      <c r="C8" s="14" t="s">
        <v>2</v>
      </c>
      <c r="D8" s="14" t="s">
        <v>2</v>
      </c>
    </row>
    <row r="9" spans="2:4" s="10" customFormat="1" ht="12.75">
      <c r="B9" s="40" t="s">
        <v>7</v>
      </c>
      <c r="C9" s="30"/>
      <c r="D9" s="30"/>
    </row>
    <row r="10" spans="2:4" s="10" customFormat="1" ht="12.75">
      <c r="B10" s="9" t="s">
        <v>54</v>
      </c>
      <c r="C10" s="2"/>
      <c r="D10" s="2"/>
    </row>
    <row r="11" spans="2:4" s="10" customFormat="1" ht="12.75">
      <c r="B11" s="9" t="s">
        <v>93</v>
      </c>
      <c r="C11" s="2"/>
      <c r="D11" s="2"/>
    </row>
    <row r="12" spans="2:4" s="10" customFormat="1" ht="12.75">
      <c r="B12" s="2" t="s">
        <v>44</v>
      </c>
      <c r="C12" s="2">
        <v>68</v>
      </c>
      <c r="D12" s="2">
        <v>68</v>
      </c>
    </row>
    <row r="13" spans="2:4" s="10" customFormat="1" ht="12.75">
      <c r="B13" s="2" t="s">
        <v>45</v>
      </c>
      <c r="C13" s="2">
        <v>97</v>
      </c>
      <c r="D13" s="2">
        <v>101</v>
      </c>
    </row>
    <row r="14" spans="2:4" s="10" customFormat="1" ht="25.5">
      <c r="B14" s="89" t="s">
        <v>129</v>
      </c>
      <c r="C14" s="2"/>
      <c r="D14" s="2">
        <v>1</v>
      </c>
    </row>
    <row r="15" spans="2:4" s="10" customFormat="1" ht="12.75">
      <c r="B15" s="2" t="s">
        <v>135</v>
      </c>
      <c r="C15" s="2"/>
      <c r="D15" s="2"/>
    </row>
    <row r="16" spans="2:4" s="10" customFormat="1" ht="12.75">
      <c r="B16" s="2" t="s">
        <v>133</v>
      </c>
      <c r="C16" s="2">
        <v>11</v>
      </c>
      <c r="D16" s="2">
        <v>12</v>
      </c>
    </row>
    <row r="17" spans="2:4" s="10" customFormat="1" ht="12.75">
      <c r="B17" s="2" t="s">
        <v>134</v>
      </c>
      <c r="C17" s="2">
        <v>9</v>
      </c>
      <c r="D17" s="2">
        <v>10</v>
      </c>
    </row>
    <row r="18" spans="2:4" s="10" customFormat="1" ht="25.5">
      <c r="B18" s="91" t="s">
        <v>136</v>
      </c>
      <c r="C18" s="2">
        <v>88</v>
      </c>
      <c r="D18" s="2">
        <v>88</v>
      </c>
    </row>
    <row r="19" spans="2:4" s="10" customFormat="1" ht="12.75">
      <c r="B19" s="9" t="s">
        <v>94</v>
      </c>
      <c r="C19" s="2">
        <v>1</v>
      </c>
      <c r="D19" s="2">
        <v>1</v>
      </c>
    </row>
    <row r="20" spans="2:4" s="10" customFormat="1" ht="12.75">
      <c r="B20" s="90" t="s">
        <v>130</v>
      </c>
      <c r="C20" s="2">
        <v>2</v>
      </c>
      <c r="D20" s="16">
        <v>2</v>
      </c>
    </row>
    <row r="21" spans="2:4" s="10" customFormat="1" ht="12.75">
      <c r="B21" s="9" t="s">
        <v>6</v>
      </c>
      <c r="C21" s="9">
        <f>SUM(C11:C20)</f>
        <v>276</v>
      </c>
      <c r="D21" s="9">
        <f>SUM(D11:D20)</f>
        <v>283</v>
      </c>
    </row>
    <row r="22" spans="2:4" s="10" customFormat="1" ht="12.75">
      <c r="B22" s="9" t="s">
        <v>55</v>
      </c>
      <c r="C22" s="2"/>
      <c r="D22" s="2"/>
    </row>
    <row r="23" spans="2:4" s="10" customFormat="1" ht="12.75">
      <c r="B23" s="64" t="s">
        <v>8</v>
      </c>
      <c r="C23" s="2"/>
      <c r="D23" s="2"/>
    </row>
    <row r="24" spans="2:4" s="10" customFormat="1" ht="12.75">
      <c r="B24" s="2" t="s">
        <v>46</v>
      </c>
      <c r="C24" s="2">
        <v>29</v>
      </c>
      <c r="D24" s="2">
        <v>30</v>
      </c>
    </row>
    <row r="25" spans="2:4" s="10" customFormat="1" ht="12.75">
      <c r="B25" s="2" t="s">
        <v>47</v>
      </c>
      <c r="C25" s="2">
        <v>16</v>
      </c>
      <c r="D25" s="2">
        <v>3</v>
      </c>
    </row>
    <row r="26" spans="2:4" s="10" customFormat="1" ht="12.75">
      <c r="B26" s="2" t="s">
        <v>95</v>
      </c>
      <c r="C26" s="2">
        <v>13</v>
      </c>
      <c r="D26" s="2">
        <v>13</v>
      </c>
    </row>
    <row r="27" spans="2:4" s="10" customFormat="1" ht="12.75">
      <c r="B27" s="64" t="s">
        <v>9</v>
      </c>
      <c r="C27" s="2"/>
      <c r="D27" s="2"/>
    </row>
    <row r="28" spans="2:4" s="10" customFormat="1" ht="12.75">
      <c r="B28" s="7" t="s">
        <v>96</v>
      </c>
      <c r="C28" s="7"/>
      <c r="D28" s="7"/>
    </row>
    <row r="29" spans="2:4" s="10" customFormat="1" ht="12.75">
      <c r="B29" s="2" t="s">
        <v>76</v>
      </c>
      <c r="C29" s="2">
        <v>35</v>
      </c>
      <c r="D29" s="2">
        <v>34</v>
      </c>
    </row>
    <row r="30" spans="2:4" s="10" customFormat="1" ht="12.75">
      <c r="B30" s="2" t="s">
        <v>97</v>
      </c>
      <c r="C30" s="2"/>
      <c r="D30" s="2">
        <v>2</v>
      </c>
    </row>
    <row r="31" spans="2:4" s="10" customFormat="1" ht="12.75">
      <c r="B31" s="64" t="s">
        <v>10</v>
      </c>
      <c r="C31" s="2">
        <v>716</v>
      </c>
      <c r="D31" s="2">
        <v>726</v>
      </c>
    </row>
    <row r="32" spans="2:4" s="10" customFormat="1" ht="12.75">
      <c r="B32" s="64" t="s">
        <v>49</v>
      </c>
      <c r="C32" s="2"/>
      <c r="D32" s="2"/>
    </row>
    <row r="33" spans="2:4" s="10" customFormat="1" ht="12.75">
      <c r="B33" s="64" t="s">
        <v>50</v>
      </c>
      <c r="C33" s="2"/>
      <c r="D33" s="2"/>
    </row>
    <row r="34" spans="2:4" s="10" customFormat="1" ht="12.75">
      <c r="B34" s="41" t="s">
        <v>11</v>
      </c>
      <c r="C34" s="9">
        <f>SUM(C23:C33)</f>
        <v>809</v>
      </c>
      <c r="D34" s="9">
        <f>SUM(D23:D33)</f>
        <v>808</v>
      </c>
    </row>
    <row r="35" spans="2:4" s="10" customFormat="1" ht="12.75">
      <c r="B35" s="42" t="s">
        <v>117</v>
      </c>
      <c r="C35" s="15"/>
      <c r="D35" s="15">
        <v>1</v>
      </c>
    </row>
    <row r="36" spans="2:4" s="10" customFormat="1" ht="13.5" thickBot="1">
      <c r="B36" s="45" t="s">
        <v>118</v>
      </c>
      <c r="C36" s="46">
        <f>C21+C34+C35</f>
        <v>1085</v>
      </c>
      <c r="D36" s="46">
        <f>D21+D34+D35</f>
        <v>1092</v>
      </c>
    </row>
    <row r="37" spans="2:4" s="10" customFormat="1" ht="12.75">
      <c r="B37" s="3"/>
      <c r="C37" s="3"/>
      <c r="D37" s="3"/>
    </row>
    <row r="38" spans="2:4" s="10" customFormat="1" ht="12.75">
      <c r="B38" s="24"/>
      <c r="C38" s="24"/>
      <c r="D38" s="24"/>
    </row>
    <row r="39" spans="2:4" s="10" customFormat="1" ht="13.5" thickBot="1">
      <c r="B39" s="3"/>
      <c r="C39" s="3"/>
      <c r="D39" s="3"/>
    </row>
    <row r="40" spans="2:4" s="10" customFormat="1" ht="12.75">
      <c r="B40" s="47" t="s">
        <v>16</v>
      </c>
      <c r="C40" s="48"/>
      <c r="D40" s="48"/>
    </row>
    <row r="41" spans="2:4" s="10" customFormat="1" ht="12.75">
      <c r="B41" s="2" t="s">
        <v>131</v>
      </c>
      <c r="C41" s="65">
        <v>65</v>
      </c>
      <c r="D41" s="65">
        <v>65</v>
      </c>
    </row>
    <row r="42" spans="2:4" s="10" customFormat="1" ht="12.75">
      <c r="B42" s="2" t="s">
        <v>51</v>
      </c>
      <c r="C42" s="65">
        <v>971</v>
      </c>
      <c r="D42" s="65">
        <v>971</v>
      </c>
    </row>
    <row r="43" spans="2:4" s="10" customFormat="1" ht="12.75">
      <c r="B43" s="2" t="s">
        <v>52</v>
      </c>
      <c r="C43" s="66">
        <v>23</v>
      </c>
      <c r="D43" s="66"/>
    </row>
    <row r="44" spans="2:4" s="10" customFormat="1" ht="12.75">
      <c r="B44" s="2" t="s">
        <v>53</v>
      </c>
      <c r="C44" s="65">
        <v>5</v>
      </c>
      <c r="D44" s="65">
        <v>23</v>
      </c>
    </row>
    <row r="45" spans="2:4" s="10" customFormat="1" ht="12.75">
      <c r="B45" s="41" t="s">
        <v>18</v>
      </c>
      <c r="C45" s="63">
        <f>SUM(C41:C44)</f>
        <v>1064</v>
      </c>
      <c r="D45" s="63">
        <f>SUM(D41:D44)</f>
        <v>1059</v>
      </c>
    </row>
    <row r="46" spans="2:4" s="10" customFormat="1" ht="12.75">
      <c r="B46" s="49" t="s">
        <v>12</v>
      </c>
      <c r="C46" s="16"/>
      <c r="D46" s="16"/>
    </row>
    <row r="47" spans="2:4" s="10" customFormat="1" ht="12.75">
      <c r="B47" s="42" t="s">
        <v>56</v>
      </c>
      <c r="C47" s="4"/>
      <c r="D47" s="4"/>
    </row>
    <row r="48" spans="2:4" s="10" customFormat="1" ht="12.75">
      <c r="B48" s="44" t="s">
        <v>77</v>
      </c>
      <c r="C48" s="5"/>
      <c r="D48" s="5"/>
    </row>
    <row r="49" spans="2:4" s="10" customFormat="1" ht="12.75">
      <c r="B49" s="44" t="s">
        <v>78</v>
      </c>
      <c r="C49" s="5"/>
      <c r="D49" s="5"/>
    </row>
    <row r="50" spans="2:4" s="10" customFormat="1" ht="12.75">
      <c r="B50" s="41" t="s">
        <v>13</v>
      </c>
      <c r="C50" s="9">
        <f>SUM(C48:C49)</f>
        <v>0</v>
      </c>
      <c r="D50" s="9">
        <f>SUM(D48:D49)</f>
        <v>0</v>
      </c>
    </row>
    <row r="51" spans="2:4" s="10" customFormat="1" ht="12.75">
      <c r="B51" s="42" t="s">
        <v>57</v>
      </c>
      <c r="C51" s="4"/>
      <c r="D51" s="4"/>
    </row>
    <row r="52" spans="2:4" s="10" customFormat="1" ht="12.75">
      <c r="B52" s="44" t="s">
        <v>77</v>
      </c>
      <c r="C52" s="5">
        <v>0</v>
      </c>
      <c r="D52" s="5">
        <v>0</v>
      </c>
    </row>
    <row r="53" spans="2:4" s="10" customFormat="1" ht="12.75">
      <c r="B53" s="34" t="s">
        <v>98</v>
      </c>
      <c r="C53" s="2"/>
      <c r="D53" s="2"/>
    </row>
    <row r="54" spans="2:4" s="10" customFormat="1" ht="12.75">
      <c r="B54" s="34" t="s">
        <v>99</v>
      </c>
      <c r="C54" s="2">
        <v>4</v>
      </c>
      <c r="D54" s="2">
        <v>18</v>
      </c>
    </row>
    <row r="55" spans="2:4" s="10" customFormat="1" ht="12.75">
      <c r="B55" s="34" t="s">
        <v>100</v>
      </c>
      <c r="C55" s="2">
        <v>1</v>
      </c>
      <c r="D55" s="2">
        <v>1</v>
      </c>
    </row>
    <row r="56" spans="2:4" ht="12.75">
      <c r="B56" s="2" t="s">
        <v>79</v>
      </c>
      <c r="C56" s="2">
        <v>8</v>
      </c>
      <c r="D56" s="2">
        <v>5</v>
      </c>
    </row>
    <row r="57" spans="2:4" ht="12.75">
      <c r="B57" s="2" t="s">
        <v>48</v>
      </c>
      <c r="C57" s="2">
        <v>7</v>
      </c>
      <c r="D57" s="2">
        <v>8</v>
      </c>
    </row>
    <row r="58" spans="2:4" ht="12.75">
      <c r="B58" s="2" t="s">
        <v>80</v>
      </c>
      <c r="C58" s="2">
        <v>1</v>
      </c>
      <c r="D58" s="2">
        <v>1</v>
      </c>
    </row>
    <row r="59" spans="2:4" ht="12.75">
      <c r="B59" s="41" t="s">
        <v>14</v>
      </c>
      <c r="C59" s="9">
        <f>SUM(C54:C58,C52)</f>
        <v>21</v>
      </c>
      <c r="D59" s="9">
        <f>SUM(D54:D58,D52)</f>
        <v>33</v>
      </c>
    </row>
    <row r="60" spans="2:4" ht="12.75">
      <c r="B60" s="41" t="s">
        <v>15</v>
      </c>
      <c r="C60" s="9">
        <f>C50+C59</f>
        <v>21</v>
      </c>
      <c r="D60" s="9">
        <f>D50+D59</f>
        <v>33</v>
      </c>
    </row>
    <row r="61" spans="2:4" ht="13.5" thickBot="1">
      <c r="B61" s="45" t="s">
        <v>19</v>
      </c>
      <c r="C61" s="46">
        <f>SUM(C60,C45)</f>
        <v>1085</v>
      </c>
      <c r="D61" s="46">
        <f>SUM(D60,D45)</f>
        <v>1092</v>
      </c>
    </row>
    <row r="62" spans="2:4" ht="15" customHeight="1">
      <c r="B62" s="117" t="s">
        <v>114</v>
      </c>
      <c r="C62" s="117"/>
      <c r="D62" s="117"/>
    </row>
    <row r="63" spans="2:4" ht="15" customHeight="1">
      <c r="B63" s="100"/>
      <c r="C63" s="100"/>
      <c r="D63" s="100"/>
    </row>
    <row r="65" spans="2:3" ht="12.75">
      <c r="B65" s="29" t="s">
        <v>138</v>
      </c>
      <c r="C65" t="s">
        <v>147</v>
      </c>
    </row>
    <row r="66" ht="12.75">
      <c r="C66" t="s">
        <v>168</v>
      </c>
    </row>
    <row r="67" spans="3:5" ht="12.75">
      <c r="C67" s="116" t="s">
        <v>137</v>
      </c>
      <c r="D67" s="116"/>
      <c r="E67" s="116"/>
    </row>
    <row r="68" spans="3:5" ht="12.75">
      <c r="C68" s="99"/>
      <c r="D68" s="99"/>
      <c r="E68" s="99"/>
    </row>
    <row r="69" spans="3:5" ht="12.75">
      <c r="C69" s="99"/>
      <c r="D69" s="99"/>
      <c r="E69" s="99"/>
    </row>
    <row r="70" ht="12.75">
      <c r="C70" t="s">
        <v>141</v>
      </c>
    </row>
    <row r="71" ht="12.75">
      <c r="C71" t="s">
        <v>170</v>
      </c>
    </row>
  </sheetData>
  <sheetProtection/>
  <mergeCells count="5">
    <mergeCell ref="B62:D62"/>
    <mergeCell ref="C67:E67"/>
    <mergeCell ref="B1:D1"/>
    <mergeCell ref="B3:D3"/>
    <mergeCell ref="B4:D4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USER02</cp:lastModifiedBy>
  <cp:lastPrinted>2019-04-24T05:43:31Z</cp:lastPrinted>
  <dcterms:created xsi:type="dcterms:W3CDTF">2004-01-23T07:54:44Z</dcterms:created>
  <dcterms:modified xsi:type="dcterms:W3CDTF">2019-04-24T05:56:49Z</dcterms:modified>
  <cp:category/>
  <cp:version/>
  <cp:contentType/>
  <cp:contentStatus/>
</cp:coreProperties>
</file>