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65" windowHeight="4440" activeTab="0"/>
  </bookViews>
  <sheets>
    <sheet name="KALUD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<sst xmlns="http://schemas.openxmlformats.org/spreadsheetml/2006/main" count="82" uniqueCount="74">
  <si>
    <t>(печат)</t>
  </si>
  <si>
    <t>(подпис)</t>
  </si>
  <si>
    <t>……………..</t>
  </si>
  <si>
    <t xml:space="preserve">                                         (име)</t>
  </si>
  <si>
    <t xml:space="preserve">                 (дата на счетоводния баланс)</t>
  </si>
  <si>
    <t xml:space="preserve">          (наименование и седалище на инвестиционното дружество)</t>
  </si>
  <si>
    <t>Активи</t>
  </si>
  <si>
    <t>3. Банкови сметки в левове, в т. ч.:</t>
  </si>
  <si>
    <t>7. Краткосрочни вземания</t>
  </si>
  <si>
    <t>Текущи задължения</t>
  </si>
  <si>
    <t xml:space="preserve">от 1 до 3 месеца  </t>
  </si>
  <si>
    <t xml:space="preserve">от 3 до 12 месеца  </t>
  </si>
  <si>
    <t xml:space="preserve"> до 1 месеца  </t>
  </si>
  <si>
    <t>Отчет за ликвидността</t>
  </si>
  <si>
    <t>1. По т.1</t>
  </si>
  <si>
    <t>1.2. Нормативно определен минимум</t>
  </si>
  <si>
    <t xml:space="preserve">     а) положителна</t>
  </si>
  <si>
    <t xml:space="preserve">     б) отрицателна</t>
  </si>
  <si>
    <t xml:space="preserve">2. По т. 2 </t>
  </si>
  <si>
    <t>2.2. Нормативно определен минимум</t>
  </si>
  <si>
    <t>0,50 (0,70)</t>
  </si>
  <si>
    <t xml:space="preserve">                                  (име, длъжност)</t>
  </si>
  <si>
    <t xml:space="preserve">I. Позиция активи  </t>
  </si>
  <si>
    <t>А. Таблица за отчитане на краткотрайните активи в левове</t>
  </si>
  <si>
    <t>I. Позиция текущи задължения</t>
  </si>
  <si>
    <t>II. Обща сума</t>
  </si>
  <si>
    <t>VI. Претеглена обща сума (сбор от сумите по V)</t>
  </si>
  <si>
    <t>1.1. Действителна стойност (А.II / Б.VI)</t>
  </si>
  <si>
    <t>1.00</t>
  </si>
  <si>
    <t>2.1. Действителна стойност (А.III / Б.VI)</t>
  </si>
  <si>
    <t>V. Претеглени суми по групи ( III х IV)</t>
  </si>
  <si>
    <t>1. Касова наличност в левове</t>
  </si>
  <si>
    <t>2. Касова наличност във валута</t>
  </si>
  <si>
    <t>4. Банкови сметки във валута, в т. ч.:</t>
  </si>
  <si>
    <t>1. Получени заеми</t>
  </si>
  <si>
    <t>2. Задължения</t>
  </si>
  <si>
    <t>2.2. Задължения към бюджета</t>
  </si>
  <si>
    <t>2.7. Задължения към банката депозитар</t>
  </si>
  <si>
    <t>III. Обща сума по групи</t>
  </si>
  <si>
    <t>1.3. Разлика (1.1- 1.2)</t>
  </si>
  <si>
    <t>2.3. Разлика (2.1- 2.2)</t>
  </si>
  <si>
    <t>В. Сравнителна справка за ликвидните средства</t>
  </si>
  <si>
    <t>Б. Таблица за отчитане на текущите задължения, в левове</t>
  </si>
  <si>
    <t>2.5. Задължения към управляващото дружество</t>
  </si>
  <si>
    <t>2.6. Задължения към членовете на управителния и     контролния орган</t>
  </si>
  <si>
    <t>IV. Коригиращи тегла</t>
  </si>
  <si>
    <t xml:space="preserve">                                                      (1+2+3.1+3.2+4.1+4.2+6)</t>
  </si>
  <si>
    <t>от 3 до 12 месеца</t>
  </si>
  <si>
    <t xml:space="preserve">       в т. ч. лихви по заеми</t>
  </si>
  <si>
    <t xml:space="preserve">2.8. Други задължения, </t>
  </si>
  <si>
    <t>на Капман Капитал АД София Три уши 8 ет.6</t>
  </si>
  <si>
    <t>Изпълнителен директор: Сибила Любомирова Грозданова</t>
  </si>
  <si>
    <t>Този отчет е съставен съгласно Наредбата за изискванията към дейността на инвестиционните дружества и договорните фондове. Известни са ни и носим лична отговорност за верността на данните и за съответствието на отчета с правилата за отчитане на ликивидността съгласно наредбата .</t>
  </si>
  <si>
    <t>3.1. безсрочни банкови влогове</t>
  </si>
  <si>
    <t>3.2. банкови влогове със срок  до 3 месеца</t>
  </si>
  <si>
    <t>4.1. разплащателна сметка</t>
  </si>
  <si>
    <t>4.2. депозити до 3 месеца</t>
  </si>
  <si>
    <t>5. Ценни книжа и инструменти на паричния пазар, които имат пазарна цена</t>
  </si>
  <si>
    <t>II. Общо съгласно чл.51,ал.1,т.1 (1+2+3+4+5+6+7)</t>
  </si>
  <si>
    <t xml:space="preserve">III. Общо съгласно чл.51,ал.1,т.2 </t>
  </si>
  <si>
    <t>2.3. Задължения по осигурителни вноски (не се прилага за договорния фонд)</t>
  </si>
  <si>
    <t>2.4. Задължения към персонала (не се прилага за договорния фонд)</t>
  </si>
  <si>
    <t>I. Съотношение съгласно чл.51, ал.1</t>
  </si>
  <si>
    <t>на: Капман Капитал АД</t>
  </si>
  <si>
    <t>2.1. Задължения, свързани с участия, с изключение на задължения, свързани с участие в увеличението на капитала на публични дружества</t>
  </si>
  <si>
    <t xml:space="preserve">6. Държавни ценни книжа </t>
  </si>
  <si>
    <t xml:space="preserve">към 31.12.2007 </t>
  </si>
  <si>
    <t xml:space="preserve">Балансова стойност на активите към 31.12.2007     </t>
  </si>
  <si>
    <t xml:space="preserve">Преоценени стойности на активите към 31.12.2007     </t>
  </si>
  <si>
    <t xml:space="preserve">Балансова стойност на задълженията към 31.12.2007     </t>
  </si>
  <si>
    <t>Дата: 20.02.2008</t>
  </si>
  <si>
    <t>към: 20.02.2008</t>
  </si>
  <si>
    <t>Главен счетоводител: Мария Велкова</t>
  </si>
  <si>
    <t>Съставител: Мария Велкова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</si>
</sst>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msCyr"/>
      <family val="1"/>
    </font>
    <font>
      <b/>
      <sz val="10"/>
      <name val="TmsCyr"/>
      <family val="1"/>
    </font>
    <font>
      <sz val="12"/>
      <name val="TmsCyr"/>
      <family val="1"/>
    </font>
    <font>
      <b/>
      <sz val="12"/>
      <name val="TmsCyr"/>
      <family val="1"/>
    </font>
    <font>
      <sz val="11"/>
      <name val="TmsCyr"/>
      <family val="1"/>
    </font>
    <font>
      <b/>
      <sz val="11"/>
      <name val="TmsCyr"/>
      <family val="1"/>
    </font>
    <font>
      <i/>
      <sz val="10"/>
      <name val="TmsCyr"/>
      <family val="1"/>
    </font>
    <font>
      <b/>
      <sz val="18"/>
      <name val="TmsCyr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/>
    </xf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 wrapText="1"/>
    </xf>
    <xf numFmtId="0" fontId="6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49" fontId="6" fillId="0" borderId="6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0" fontId="6" fillId="0" borderId="7" xfId="0" applyNumberFormat="1" applyFont="1" applyBorder="1" applyAlignment="1">
      <alignment horizontal="left" wrapText="1"/>
    </xf>
    <xf numFmtId="2" fontId="6" fillId="0" borderId="1" xfId="0" applyNumberFormat="1" applyFont="1" applyBorder="1" applyAlignment="1">
      <alignment wrapText="1"/>
    </xf>
    <xf numFmtId="2" fontId="6" fillId="0" borderId="4" xfId="0" applyNumberFormat="1" applyFont="1" applyBorder="1" applyAlignment="1">
      <alignment/>
    </xf>
    <xf numFmtId="49" fontId="6" fillId="0" borderId="8" xfId="0" applyNumberFormat="1" applyFont="1" applyBorder="1" applyAlignment="1">
      <alignment horizontal="left" wrapText="1"/>
    </xf>
    <xf numFmtId="0" fontId="6" fillId="0" borderId="2" xfId="0" applyFont="1" applyBorder="1" applyAlignment="1">
      <alignment/>
    </xf>
    <xf numFmtId="2" fontId="6" fillId="0" borderId="9" xfId="0" applyNumberFormat="1" applyFont="1" applyBorder="1" applyAlignment="1">
      <alignment wrapText="1"/>
    </xf>
    <xf numFmtId="2" fontId="6" fillId="0" borderId="1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/>
    </xf>
    <xf numFmtId="49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0" xfId="0" applyNumberFormat="1" applyFont="1" applyAlignment="1">
      <alignment horizontal="right" wrapText="1"/>
    </xf>
    <xf numFmtId="0" fontId="6" fillId="0" borderId="0" xfId="0" applyNumberFormat="1" applyFont="1" applyAlignment="1">
      <alignment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10" fillId="0" borderId="13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6" xfId="0" applyFont="1" applyBorder="1" applyAlignment="1">
      <alignment/>
    </xf>
    <xf numFmtId="0" fontId="6" fillId="0" borderId="5" xfId="0" applyFont="1" applyBorder="1" applyAlignment="1">
      <alignment wrapText="1"/>
    </xf>
    <xf numFmtId="0" fontId="6" fillId="0" borderId="6" xfId="0" applyNumberFormat="1" applyFont="1" applyBorder="1" applyAlignment="1">
      <alignment horizontal="left" wrapText="1"/>
    </xf>
    <xf numFmtId="0" fontId="6" fillId="0" borderId="5" xfId="0" applyFont="1" applyBorder="1" applyAlignment="1">
      <alignment horizontal="right" wrapText="1"/>
    </xf>
    <xf numFmtId="0" fontId="6" fillId="0" borderId="16" xfId="0" applyFont="1" applyBorder="1" applyAlignment="1">
      <alignment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NumberFormat="1" applyFont="1" applyBorder="1" applyAlignment="1">
      <alignment horizontal="left" wrapText="1"/>
    </xf>
    <xf numFmtId="0" fontId="6" fillId="0" borderId="6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5" fillId="0" borderId="19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left"/>
    </xf>
    <xf numFmtId="0" fontId="6" fillId="2" borderId="24" xfId="0" applyNumberFormat="1" applyFont="1" applyFill="1" applyBorder="1" applyAlignment="1">
      <alignment horizontal="left" wrapText="1"/>
    </xf>
    <xf numFmtId="0" fontId="6" fillId="0" borderId="6" xfId="0" applyFont="1" applyBorder="1" applyAlignment="1">
      <alignment/>
    </xf>
    <xf numFmtId="0" fontId="6" fillId="0" borderId="11" xfId="0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2" borderId="5" xfId="0" applyNumberFormat="1" applyFont="1" applyFill="1" applyBorder="1" applyAlignment="1">
      <alignment horizontal="left" wrapText="1"/>
    </xf>
    <xf numFmtId="0" fontId="6" fillId="2" borderId="25" xfId="0" applyFont="1" applyFill="1" applyBorder="1" applyAlignment="1">
      <alignment horizontal="left"/>
    </xf>
    <xf numFmtId="0" fontId="6" fillId="2" borderId="26" xfId="0" applyFont="1" applyFill="1" applyBorder="1" applyAlignment="1">
      <alignment horizontal="left"/>
    </xf>
    <xf numFmtId="0" fontId="10" fillId="0" borderId="2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wrapText="1"/>
    </xf>
    <xf numFmtId="0" fontId="6" fillId="0" borderId="28" xfId="0" applyFont="1" applyBorder="1" applyAlignment="1">
      <alignment horizontal="left" wrapText="1"/>
    </xf>
    <xf numFmtId="0" fontId="5" fillId="0" borderId="29" xfId="0" applyFont="1" applyBorder="1" applyAlignment="1">
      <alignment horizontal="center"/>
    </xf>
    <xf numFmtId="0" fontId="6" fillId="0" borderId="1" xfId="0" applyFont="1" applyBorder="1" applyAlignment="1">
      <alignment/>
    </xf>
    <xf numFmtId="2" fontId="6" fillId="0" borderId="12" xfId="0" applyNumberFormat="1" applyFont="1" applyBorder="1" applyAlignment="1">
      <alignment/>
    </xf>
    <xf numFmtId="2" fontId="6" fillId="0" borderId="2" xfId="0" applyNumberFormat="1" applyFont="1" applyBorder="1" applyAlignment="1">
      <alignment/>
    </xf>
    <xf numFmtId="2" fontId="6" fillId="2" borderId="5" xfId="0" applyNumberFormat="1" applyFont="1" applyFill="1" applyBorder="1" applyAlignment="1">
      <alignment horizontal="right" wrapText="1"/>
    </xf>
    <xf numFmtId="2" fontId="6" fillId="0" borderId="5" xfId="0" applyNumberFormat="1" applyFont="1" applyBorder="1" applyAlignment="1">
      <alignment horizontal="right" wrapText="1"/>
    </xf>
    <xf numFmtId="2" fontId="6" fillId="0" borderId="5" xfId="0" applyNumberFormat="1" applyFont="1" applyBorder="1" applyAlignment="1">
      <alignment horizontal="right" wrapText="1" indent="1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1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/>
    </xf>
    <xf numFmtId="0" fontId="6" fillId="0" borderId="30" xfId="0" applyNumberFormat="1" applyFont="1" applyBorder="1" applyAlignment="1">
      <alignment horizontal="left"/>
    </xf>
    <xf numFmtId="0" fontId="7" fillId="0" borderId="30" xfId="0" applyNumberFormat="1" applyFont="1" applyBorder="1" applyAlignment="1">
      <alignment horizontal="left" wrapText="1"/>
    </xf>
    <xf numFmtId="0" fontId="6" fillId="0" borderId="30" xfId="0" applyNumberFormat="1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SheetLayoutView="100" workbookViewId="0" topLeftCell="A67">
      <selection activeCell="A7" sqref="A7:D7"/>
    </sheetView>
  </sheetViews>
  <sheetFormatPr defaultColWidth="9.140625" defaultRowHeight="12.75"/>
  <cols>
    <col min="1" max="1" width="75.8515625" style="30" customWidth="1"/>
    <col min="2" max="2" width="15.7109375" style="1" customWidth="1"/>
    <col min="3" max="3" width="13.8515625" style="4" customWidth="1"/>
    <col min="4" max="4" width="17.00390625" style="1" customWidth="1"/>
    <col min="5" max="5" width="19.140625" style="1" hidden="1" customWidth="1"/>
    <col min="6" max="6" width="14.7109375" style="1" customWidth="1"/>
    <col min="7" max="16384" width="9.140625" style="1" customWidth="1"/>
  </cols>
  <sheetData>
    <row r="1" spans="1:4" ht="30.75" customHeight="1">
      <c r="A1" s="80" t="s">
        <v>13</v>
      </c>
      <c r="B1" s="80"/>
      <c r="C1" s="80"/>
      <c r="D1" s="80"/>
    </row>
    <row r="2" spans="1:6" s="3" customFormat="1" ht="29.25" customHeight="1">
      <c r="A2" s="82" t="s">
        <v>66</v>
      </c>
      <c r="B2" s="82"/>
      <c r="C2" s="82"/>
      <c r="D2" s="82"/>
      <c r="E2" s="82"/>
      <c r="F2" s="2"/>
    </row>
    <row r="3" spans="1:6" s="3" customFormat="1" ht="15.75">
      <c r="A3" s="81" t="s">
        <v>4</v>
      </c>
      <c r="B3" s="81"/>
      <c r="C3" s="81"/>
      <c r="D3" s="81"/>
      <c r="E3" s="81"/>
      <c r="F3" s="2"/>
    </row>
    <row r="4" spans="1:6" s="3" customFormat="1" ht="25.5" customHeight="1">
      <c r="A4" s="82" t="s">
        <v>50</v>
      </c>
      <c r="B4" s="82"/>
      <c r="C4" s="82"/>
      <c r="D4" s="82"/>
      <c r="E4" s="82"/>
      <c r="F4" s="2"/>
    </row>
    <row r="5" spans="1:6" s="3" customFormat="1" ht="15.75">
      <c r="A5" s="81" t="s">
        <v>5</v>
      </c>
      <c r="B5" s="81"/>
      <c r="C5" s="81"/>
      <c r="D5" s="81"/>
      <c r="E5" s="81"/>
      <c r="F5" s="81"/>
    </row>
    <row r="6" spans="1:6" s="3" customFormat="1" ht="56.25" customHeight="1">
      <c r="A6" s="83" t="s">
        <v>52</v>
      </c>
      <c r="B6" s="83"/>
      <c r="C6" s="83"/>
      <c r="D6" s="83"/>
      <c r="E6" s="4"/>
      <c r="F6" s="4"/>
    </row>
    <row r="7" spans="1:6" s="6" customFormat="1" ht="17.25" customHeight="1">
      <c r="A7" s="82"/>
      <c r="B7" s="82"/>
      <c r="C7" s="82"/>
      <c r="D7" s="82"/>
      <c r="E7" s="5"/>
      <c r="F7" s="5"/>
    </row>
    <row r="8" spans="1:3" s="3" customFormat="1" ht="15.75">
      <c r="A8" s="84" t="s">
        <v>70</v>
      </c>
      <c r="B8" s="84"/>
      <c r="C8" s="3" t="s">
        <v>2</v>
      </c>
    </row>
    <row r="9" spans="1:3" s="3" customFormat="1" ht="15.75">
      <c r="A9" s="31"/>
      <c r="C9" s="3" t="s">
        <v>0</v>
      </c>
    </row>
    <row r="10" spans="1:3" s="3" customFormat="1" ht="15.75">
      <c r="A10" s="84" t="s">
        <v>51</v>
      </c>
      <c r="B10" s="84"/>
      <c r="C10" s="3" t="s">
        <v>2</v>
      </c>
    </row>
    <row r="11" spans="1:3" s="3" customFormat="1" ht="15.75">
      <c r="A11" s="3" t="s">
        <v>3</v>
      </c>
      <c r="C11" s="3" t="s">
        <v>1</v>
      </c>
    </row>
    <row r="12" spans="1:3" s="3" customFormat="1" ht="15.75">
      <c r="A12" s="84" t="s">
        <v>72</v>
      </c>
      <c r="B12" s="84"/>
      <c r="C12" s="3" t="s">
        <v>2</v>
      </c>
    </row>
    <row r="13" spans="1:3" s="3" customFormat="1" ht="15.75">
      <c r="A13" s="3" t="s">
        <v>3</v>
      </c>
      <c r="C13" s="3" t="s">
        <v>1</v>
      </c>
    </row>
    <row r="14" spans="1:3" s="3" customFormat="1" ht="15.75">
      <c r="A14" s="84" t="s">
        <v>73</v>
      </c>
      <c r="B14" s="84"/>
      <c r="C14" s="3" t="s">
        <v>2</v>
      </c>
    </row>
    <row r="15" spans="1:3" s="3" customFormat="1" ht="15.75">
      <c r="A15" s="3" t="s">
        <v>21</v>
      </c>
      <c r="C15" s="3" t="s">
        <v>1</v>
      </c>
    </row>
    <row r="16" s="3" customFormat="1" ht="15.75">
      <c r="A16" s="6"/>
    </row>
    <row r="17" spans="1:5" s="3" customFormat="1" ht="16.5" thickBot="1">
      <c r="A17" s="78" t="s">
        <v>23</v>
      </c>
      <c r="B17" s="85"/>
      <c r="C17" s="85"/>
      <c r="D17" s="79"/>
      <c r="E17" s="79"/>
    </row>
    <row r="18" spans="1:4" s="34" customFormat="1" ht="69" customHeight="1" thickBot="1">
      <c r="A18" s="45" t="s">
        <v>6</v>
      </c>
      <c r="B18" s="32" t="s">
        <v>67</v>
      </c>
      <c r="C18" s="46" t="s">
        <v>68</v>
      </c>
      <c r="D18" s="33"/>
    </row>
    <row r="19" spans="1:4" s="37" customFormat="1" ht="13.5" thickBot="1">
      <c r="A19" s="47">
        <v>1</v>
      </c>
      <c r="B19" s="35">
        <v>2</v>
      </c>
      <c r="C19" s="48">
        <v>3</v>
      </c>
      <c r="D19" s="36"/>
    </row>
    <row r="20" spans="1:4" ht="16.5" customHeight="1">
      <c r="A20" s="49" t="s">
        <v>22</v>
      </c>
      <c r="B20" s="7"/>
      <c r="C20" s="14"/>
      <c r="D20" s="8"/>
    </row>
    <row r="21" spans="1:4" ht="21" customHeight="1">
      <c r="A21" s="38" t="s">
        <v>31</v>
      </c>
      <c r="B21" s="7">
        <v>930</v>
      </c>
      <c r="C21" s="14">
        <f>SUM(B21)</f>
        <v>930</v>
      </c>
      <c r="D21" s="8"/>
    </row>
    <row r="22" spans="1:4" ht="19.5" customHeight="1">
      <c r="A22" s="38" t="s">
        <v>32</v>
      </c>
      <c r="B22" s="7">
        <v>0</v>
      </c>
      <c r="C22" s="14">
        <v>0</v>
      </c>
      <c r="D22" s="8"/>
    </row>
    <row r="23" spans="1:4" ht="20.25" customHeight="1">
      <c r="A23" s="40" t="s">
        <v>7</v>
      </c>
      <c r="B23" s="7">
        <v>4570080</v>
      </c>
      <c r="C23" s="14">
        <f aca="true" t="shared" si="0" ref="C23:C28">B23</f>
        <v>4570080</v>
      </c>
      <c r="D23" s="8"/>
    </row>
    <row r="24" spans="1:4" ht="18.75" customHeight="1">
      <c r="A24" s="50" t="s">
        <v>53</v>
      </c>
      <c r="B24" s="7">
        <v>2570080</v>
      </c>
      <c r="C24" s="14">
        <f t="shared" si="0"/>
        <v>2570080</v>
      </c>
      <c r="D24" s="8"/>
    </row>
    <row r="25" spans="1:4" ht="18" customHeight="1">
      <c r="A25" s="38" t="s">
        <v>54</v>
      </c>
      <c r="B25" s="7">
        <v>2000000</v>
      </c>
      <c r="C25" s="14">
        <f t="shared" si="0"/>
        <v>2000000</v>
      </c>
      <c r="D25" s="8"/>
    </row>
    <row r="26" spans="1:4" ht="17.25" customHeight="1">
      <c r="A26" s="38" t="s">
        <v>33</v>
      </c>
      <c r="B26" s="7">
        <v>127909</v>
      </c>
      <c r="C26" s="14">
        <f t="shared" si="0"/>
        <v>127909</v>
      </c>
      <c r="D26" s="8"/>
    </row>
    <row r="27" spans="1:4" ht="19.5" customHeight="1">
      <c r="A27" s="50" t="s">
        <v>55</v>
      </c>
      <c r="B27" s="7">
        <v>127909</v>
      </c>
      <c r="C27" s="14">
        <f t="shared" si="0"/>
        <v>127909</v>
      </c>
      <c r="D27" s="8"/>
    </row>
    <row r="28" spans="1:4" ht="17.25" customHeight="1">
      <c r="A28" s="38" t="s">
        <v>56</v>
      </c>
      <c r="B28" s="7">
        <v>0</v>
      </c>
      <c r="C28" s="14">
        <f t="shared" si="0"/>
        <v>0</v>
      </c>
      <c r="D28" s="8"/>
    </row>
    <row r="29" spans="1:4" ht="18" customHeight="1">
      <c r="A29" s="38" t="s">
        <v>57</v>
      </c>
      <c r="B29" s="7">
        <v>13881130</v>
      </c>
      <c r="C29" s="14">
        <f>SUM(B29)</f>
        <v>13881130</v>
      </c>
      <c r="D29" s="8"/>
    </row>
    <row r="30" spans="1:4" ht="20.25" customHeight="1">
      <c r="A30" s="38" t="s">
        <v>65</v>
      </c>
      <c r="B30" s="7">
        <v>969922</v>
      </c>
      <c r="C30" s="14">
        <f>SUM(B30)</f>
        <v>969922</v>
      </c>
      <c r="D30" s="8"/>
    </row>
    <row r="31" spans="1:4" ht="19.5" customHeight="1">
      <c r="A31" s="51" t="s">
        <v>8</v>
      </c>
      <c r="B31" s="7">
        <v>71444</v>
      </c>
      <c r="C31" s="14">
        <f>B31</f>
        <v>71444</v>
      </c>
      <c r="D31" s="8"/>
    </row>
    <row r="32" spans="1:4" ht="19.5" customHeight="1">
      <c r="A32" s="51" t="s">
        <v>58</v>
      </c>
      <c r="B32" s="7">
        <f>B21+B22+B23+B26+B29+B30+B31</f>
        <v>19621415</v>
      </c>
      <c r="C32" s="14">
        <f>B32</f>
        <v>19621415</v>
      </c>
      <c r="D32" s="8"/>
    </row>
    <row r="33" spans="1:4" ht="18" customHeight="1">
      <c r="A33" s="52" t="s">
        <v>59</v>
      </c>
      <c r="B33" s="9">
        <f>B21+B22+B24+B25+B27+B28+B30</f>
        <v>5668841</v>
      </c>
      <c r="C33" s="53">
        <f>B33</f>
        <v>5668841</v>
      </c>
      <c r="D33" s="8"/>
    </row>
    <row r="34" spans="1:4" ht="16.5" thickBot="1">
      <c r="A34" s="70" t="s">
        <v>46</v>
      </c>
      <c r="B34" s="54"/>
      <c r="C34" s="55"/>
      <c r="D34" s="8"/>
    </row>
    <row r="35" spans="1:5" ht="15.75">
      <c r="A35" s="10"/>
      <c r="B35" s="8"/>
      <c r="C35" s="11"/>
      <c r="D35" s="8"/>
      <c r="E35" s="8"/>
    </row>
    <row r="36" spans="1:5" ht="15.75">
      <c r="A36" s="10"/>
      <c r="B36" s="8"/>
      <c r="C36" s="11"/>
      <c r="D36" s="8"/>
      <c r="E36" s="8"/>
    </row>
    <row r="37" spans="1:5" ht="16.5" customHeight="1" thickBot="1">
      <c r="A37" s="86" t="s">
        <v>42</v>
      </c>
      <c r="B37" s="87"/>
      <c r="C37" s="87"/>
      <c r="D37" s="87"/>
      <c r="E37" s="87"/>
    </row>
    <row r="38" spans="1:6" s="44" customFormat="1" ht="64.5" customHeight="1" thickBot="1">
      <c r="A38" s="56" t="s">
        <v>9</v>
      </c>
      <c r="B38" s="43" t="s">
        <v>69</v>
      </c>
      <c r="C38" s="43" t="s">
        <v>12</v>
      </c>
      <c r="D38" s="43" t="s">
        <v>10</v>
      </c>
      <c r="E38" s="57" t="s">
        <v>11</v>
      </c>
      <c r="F38" s="71" t="s">
        <v>47</v>
      </c>
    </row>
    <row r="39" spans="1:5" ht="19.5" customHeight="1">
      <c r="A39" s="15" t="s">
        <v>24</v>
      </c>
      <c r="B39" s="12"/>
      <c r="C39" s="16"/>
      <c r="D39" s="13"/>
      <c r="E39" s="14"/>
    </row>
    <row r="40" spans="1:6" ht="19.5" customHeight="1">
      <c r="A40" s="15" t="s">
        <v>34</v>
      </c>
      <c r="B40" s="12">
        <f>SUM(C40:F40)</f>
        <v>0</v>
      </c>
      <c r="C40" s="7">
        <v>0</v>
      </c>
      <c r="D40" s="13">
        <v>0</v>
      </c>
      <c r="E40" s="12"/>
      <c r="F40" s="72"/>
    </row>
    <row r="41" spans="1:6" ht="19.5" customHeight="1">
      <c r="A41" s="15" t="s">
        <v>35</v>
      </c>
      <c r="B41" s="12">
        <f aca="true" t="shared" si="1" ref="B41:B52">SUM(C41:F41)</f>
        <v>0</v>
      </c>
      <c r="C41" s="7"/>
      <c r="D41" s="13"/>
      <c r="E41" s="12"/>
      <c r="F41" s="72"/>
    </row>
    <row r="42" spans="1:6" ht="35.25" customHeight="1">
      <c r="A42" s="15" t="s">
        <v>64</v>
      </c>
      <c r="B42" s="12">
        <v>5394</v>
      </c>
      <c r="C42" s="7">
        <v>5394</v>
      </c>
      <c r="D42" s="13">
        <v>0</v>
      </c>
      <c r="E42" s="12"/>
      <c r="F42" s="72"/>
    </row>
    <row r="43" spans="1:6" ht="19.5" customHeight="1">
      <c r="A43" s="15" t="s">
        <v>36</v>
      </c>
      <c r="B43" s="12">
        <f t="shared" si="1"/>
        <v>0</v>
      </c>
      <c r="C43" s="16">
        <v>0</v>
      </c>
      <c r="D43" s="13">
        <v>0</v>
      </c>
      <c r="E43" s="12"/>
      <c r="F43" s="72"/>
    </row>
    <row r="44" spans="1:6" ht="19.5" customHeight="1">
      <c r="A44" s="15" t="s">
        <v>60</v>
      </c>
      <c r="B44" s="12">
        <f t="shared" si="1"/>
        <v>0</v>
      </c>
      <c r="C44" s="7">
        <v>0</v>
      </c>
      <c r="D44" s="13">
        <v>0</v>
      </c>
      <c r="E44" s="12"/>
      <c r="F44" s="72"/>
    </row>
    <row r="45" spans="1:6" ht="19.5" customHeight="1">
      <c r="A45" s="15" t="s">
        <v>61</v>
      </c>
      <c r="B45" s="12">
        <f t="shared" si="1"/>
        <v>0</v>
      </c>
      <c r="C45" s="7">
        <v>0</v>
      </c>
      <c r="D45" s="13">
        <v>0</v>
      </c>
      <c r="E45" s="12"/>
      <c r="F45" s="72"/>
    </row>
    <row r="46" spans="1:6" ht="19.5" customHeight="1">
      <c r="A46" s="17" t="s">
        <v>43</v>
      </c>
      <c r="B46" s="12">
        <v>30321</v>
      </c>
      <c r="C46" s="7">
        <v>30321</v>
      </c>
      <c r="D46" s="13">
        <v>0</v>
      </c>
      <c r="E46" s="12"/>
      <c r="F46" s="72"/>
    </row>
    <row r="47" spans="1:6" ht="23.25" customHeight="1">
      <c r="A47" s="15" t="s">
        <v>44</v>
      </c>
      <c r="B47" s="12">
        <f t="shared" si="1"/>
        <v>0</v>
      </c>
      <c r="C47" s="7">
        <v>0</v>
      </c>
      <c r="D47" s="13">
        <v>0</v>
      </c>
      <c r="E47" s="12"/>
      <c r="F47" s="72"/>
    </row>
    <row r="48" spans="1:6" ht="19.5" customHeight="1">
      <c r="A48" s="15" t="s">
        <v>37</v>
      </c>
      <c r="B48" s="12">
        <f t="shared" si="1"/>
        <v>0</v>
      </c>
      <c r="C48" s="7">
        <v>0</v>
      </c>
      <c r="D48" s="13">
        <v>0</v>
      </c>
      <c r="E48" s="12"/>
      <c r="F48" s="72"/>
    </row>
    <row r="49" spans="1:6" ht="19.5" customHeight="1">
      <c r="A49" s="15" t="s">
        <v>49</v>
      </c>
      <c r="B49" s="12">
        <v>1600</v>
      </c>
      <c r="C49" s="7">
        <v>0</v>
      </c>
      <c r="D49" s="13">
        <v>1600</v>
      </c>
      <c r="E49" s="12"/>
      <c r="F49" s="72"/>
    </row>
    <row r="50" spans="1:6" ht="19.5" customHeight="1">
      <c r="A50" s="15" t="s">
        <v>48</v>
      </c>
      <c r="B50" s="12">
        <f t="shared" si="1"/>
        <v>0</v>
      </c>
      <c r="C50" s="7">
        <v>0</v>
      </c>
      <c r="D50" s="13">
        <v>0</v>
      </c>
      <c r="E50" s="12"/>
      <c r="F50" s="72"/>
    </row>
    <row r="51" spans="1:6" ht="19.5" customHeight="1">
      <c r="A51" s="15" t="s">
        <v>25</v>
      </c>
      <c r="B51" s="12">
        <f>B49+B46+B42</f>
        <v>37315</v>
      </c>
      <c r="C51" s="7">
        <f>C46+C42</f>
        <v>35715</v>
      </c>
      <c r="D51" s="13">
        <f>D49</f>
        <v>1600</v>
      </c>
      <c r="E51" s="12"/>
      <c r="F51" s="72"/>
    </row>
    <row r="52" spans="1:6" ht="19.5" customHeight="1">
      <c r="A52" s="15" t="s">
        <v>38</v>
      </c>
      <c r="B52" s="12">
        <f t="shared" si="1"/>
        <v>37315</v>
      </c>
      <c r="C52" s="7">
        <f>C51</f>
        <v>35715</v>
      </c>
      <c r="D52" s="13">
        <f>D51</f>
        <v>1600</v>
      </c>
      <c r="E52" s="12"/>
      <c r="F52" s="72"/>
    </row>
    <row r="53" spans="1:6" ht="19.5" customHeight="1">
      <c r="A53" s="15" t="s">
        <v>45</v>
      </c>
      <c r="B53" s="12"/>
      <c r="C53" s="18">
        <v>1</v>
      </c>
      <c r="D53" s="19">
        <v>0.5</v>
      </c>
      <c r="E53" s="12">
        <v>0.25</v>
      </c>
      <c r="F53" s="72">
        <v>0.25</v>
      </c>
    </row>
    <row r="54" spans="1:6" ht="19.5" customHeight="1">
      <c r="A54" s="20" t="s">
        <v>30</v>
      </c>
      <c r="B54" s="74">
        <f>C54+D54+F54</f>
        <v>36515</v>
      </c>
      <c r="C54" s="22">
        <f>C52*C53</f>
        <v>35715</v>
      </c>
      <c r="D54" s="23">
        <f>D52*D53</f>
        <v>800</v>
      </c>
      <c r="E54" s="21"/>
      <c r="F54" s="72">
        <f>F52*F53</f>
        <v>0</v>
      </c>
    </row>
    <row r="55" spans="1:6" ht="19.5" customHeight="1" thickBot="1">
      <c r="A55" s="24" t="s">
        <v>26</v>
      </c>
      <c r="B55" s="73">
        <f>C54+D54+F54</f>
        <v>36515</v>
      </c>
      <c r="C55" s="26"/>
      <c r="D55" s="27"/>
      <c r="E55" s="25"/>
      <c r="F55" s="72"/>
    </row>
    <row r="56" spans="1:5" ht="45.75" customHeight="1">
      <c r="A56" s="28"/>
      <c r="B56" s="8"/>
      <c r="C56" s="29"/>
      <c r="D56" s="8"/>
      <c r="E56" s="8"/>
    </row>
    <row r="57" spans="1:5" s="3" customFormat="1" ht="16.5" thickBot="1">
      <c r="A57" s="78" t="s">
        <v>41</v>
      </c>
      <c r="B57" s="79"/>
      <c r="C57" s="79"/>
      <c r="D57" s="79"/>
      <c r="E57" s="79"/>
    </row>
    <row r="58" spans="1:5" s="63" customFormat="1" ht="13.5" thickBot="1">
      <c r="A58" s="67">
        <v>1</v>
      </c>
      <c r="B58" s="68">
        <v>2</v>
      </c>
      <c r="C58" s="62"/>
      <c r="D58" s="62"/>
      <c r="E58" s="62"/>
    </row>
    <row r="59" spans="1:4" ht="19.5" customHeight="1">
      <c r="A59" s="65" t="s">
        <v>62</v>
      </c>
      <c r="C59" s="8"/>
      <c r="D59" s="8"/>
    </row>
    <row r="60" spans="1:4" ht="19.5" customHeight="1">
      <c r="A60" s="58" t="s">
        <v>14</v>
      </c>
      <c r="B60" s="66"/>
      <c r="C60" s="8"/>
      <c r="D60" s="8"/>
    </row>
    <row r="61" spans="1:4" ht="19.5" customHeight="1">
      <c r="A61" s="60" t="s">
        <v>27</v>
      </c>
      <c r="B61" s="69">
        <f>B32/B55</f>
        <v>537.3521840339587</v>
      </c>
      <c r="C61" s="8"/>
      <c r="D61" s="8"/>
    </row>
    <row r="62" spans="1:4" ht="19.5" customHeight="1">
      <c r="A62" s="40" t="s">
        <v>15</v>
      </c>
      <c r="B62" s="76" t="s">
        <v>28</v>
      </c>
      <c r="C62" s="8"/>
      <c r="D62" s="8"/>
    </row>
    <row r="63" spans="1:4" ht="19.5" customHeight="1">
      <c r="A63" s="59" t="s">
        <v>39</v>
      </c>
      <c r="B63" s="75">
        <f>B61-B62</f>
        <v>536.3521840339587</v>
      </c>
      <c r="C63" s="8"/>
      <c r="D63" s="8"/>
    </row>
    <row r="64" spans="1:4" ht="19.5" customHeight="1">
      <c r="A64" s="60" t="s">
        <v>16</v>
      </c>
      <c r="B64" s="69">
        <f>SUM(B63)</f>
        <v>536.3521840339587</v>
      </c>
      <c r="C64" s="8"/>
      <c r="D64" s="8"/>
    </row>
    <row r="65" spans="1:4" ht="19.5" customHeight="1">
      <c r="A65" s="60" t="s">
        <v>17</v>
      </c>
      <c r="B65" s="39">
        <v>0</v>
      </c>
      <c r="C65" s="8"/>
      <c r="D65" s="8"/>
    </row>
    <row r="66" spans="1:4" ht="19.5" customHeight="1">
      <c r="A66" s="59" t="s">
        <v>18</v>
      </c>
      <c r="B66" s="64"/>
      <c r="C66" s="8"/>
      <c r="D66" s="8"/>
    </row>
    <row r="67" spans="1:4" ht="19.5" customHeight="1">
      <c r="A67" s="60" t="s">
        <v>29</v>
      </c>
      <c r="B67" s="77">
        <f>B33/B55</f>
        <v>155.24691222785157</v>
      </c>
      <c r="C67" s="8"/>
      <c r="D67" s="8"/>
    </row>
    <row r="68" spans="1:4" ht="19.5" customHeight="1">
      <c r="A68" s="60" t="s">
        <v>19</v>
      </c>
      <c r="B68" s="41" t="s">
        <v>20</v>
      </c>
      <c r="C68" s="8"/>
      <c r="D68" s="8"/>
    </row>
    <row r="69" spans="1:4" ht="19.5" customHeight="1">
      <c r="A69" s="59" t="s">
        <v>40</v>
      </c>
      <c r="B69" s="75">
        <f>SUM(B67-0.7)</f>
        <v>154.54691222785158</v>
      </c>
      <c r="C69" s="8"/>
      <c r="D69" s="8"/>
    </row>
    <row r="70" spans="1:4" ht="19.5" customHeight="1">
      <c r="A70" s="60" t="s">
        <v>16</v>
      </c>
      <c r="B70" s="69">
        <f>SUM(B69)</f>
        <v>154.54691222785158</v>
      </c>
      <c r="C70" s="8"/>
      <c r="D70" s="8"/>
    </row>
    <row r="71" spans="1:4" ht="19.5" customHeight="1" thickBot="1">
      <c r="A71" s="61" t="s">
        <v>17</v>
      </c>
      <c r="B71" s="42"/>
      <c r="C71" s="8"/>
      <c r="D71" s="8"/>
    </row>
    <row r="73" ht="15.75">
      <c r="A73" s="5" t="s">
        <v>71</v>
      </c>
    </row>
    <row r="75" ht="15.75">
      <c r="A75" s="5" t="s">
        <v>63</v>
      </c>
    </row>
  </sheetData>
  <mergeCells count="14">
    <mergeCell ref="A10:B10"/>
    <mergeCell ref="A12:B12"/>
    <mergeCell ref="A14:B14"/>
    <mergeCell ref="A7:D7"/>
    <mergeCell ref="A57:E57"/>
    <mergeCell ref="A1:D1"/>
    <mergeCell ref="A5:F5"/>
    <mergeCell ref="A2:E2"/>
    <mergeCell ref="A3:E3"/>
    <mergeCell ref="A4:E4"/>
    <mergeCell ref="A6:D6"/>
    <mergeCell ref="A8:B8"/>
    <mergeCell ref="A17:E17"/>
    <mergeCell ref="A37:E37"/>
  </mergeCells>
  <printOptions/>
  <pageMargins left="0.2" right="0.24" top="0.16" bottom="0.25" header="0.16" footer="0.25"/>
  <pageSetup horizontalDpi="600" verticalDpi="600" orientation="landscape" paperSize="9" scale="86" r:id="rId1"/>
  <headerFooter alignWithMargins="0">
    <oddHeader>&amp;L
&amp;C&amp;"Arial,Bold"&amp;12
&amp;RПриложение №3 
към чл.43, ал.1 от НИДИД</oddHeader>
    <oddFooter>&amp;CPage &amp;P</oddFooter>
  </headerFooter>
  <rowBreaks count="1" manualBreakCount="1">
    <brk id="3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Venetziy Dimitrov</dc:creator>
  <cp:keywords/>
  <dc:description/>
  <cp:lastModifiedBy>Ani</cp:lastModifiedBy>
  <cp:lastPrinted>2008-03-27T08:58:56Z</cp:lastPrinted>
  <dcterms:created xsi:type="dcterms:W3CDTF">2000-06-13T19:14:30Z</dcterms:created>
  <dcterms:modified xsi:type="dcterms:W3CDTF">2008-03-27T08:59:08Z</dcterms:modified>
  <cp:category/>
  <cp:version/>
  <cp:contentType/>
  <cp:contentStatus/>
</cp:coreProperties>
</file>