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120" yWindow="105" windowWidth="15180" windowHeight="8070" activeTab="0"/>
  </bookViews>
  <sheets>
    <sheet name="Баланс" sheetId="1" r:id="rId1"/>
    <sheet name="ОД" sheetId="2" r:id="rId2"/>
    <sheet name="ОПП " sheetId="3" r:id="rId3"/>
    <sheet name="ОСК" sheetId="4" r:id="rId4"/>
    <sheet name="Спр.ДМА" sheetId="5" r:id="rId5"/>
    <sheet name="Спр.вз.и зад." sheetId="6" r:id="rId6"/>
    <sheet name="Спр.ц.книжа" sheetId="7" r:id="rId7"/>
    <sheet name="Спр.инв." sheetId="8" r:id="rId8"/>
  </sheets>
  <definedNames>
    <definedName name="_1_0011" localSheetId="7">#REF!</definedName>
    <definedName name="_1_0011">#REF!</definedName>
    <definedName name="_xlnm.Print_Area" localSheetId="0">'Баланс'!$A$1:$H$102</definedName>
  </definedNames>
  <calcPr fullCalcOnLoad="1"/>
</workbook>
</file>

<file path=xl/sharedStrings.xml><?xml version="1.0" encoding="utf-8"?>
<sst xmlns="http://schemas.openxmlformats.org/spreadsheetml/2006/main" count="1059" uniqueCount="874">
  <si>
    <t xml:space="preserve">СЧЕТОВОДЕН  БАЛАНС </t>
  </si>
  <si>
    <t>Справка по образец  №1</t>
  </si>
  <si>
    <t xml:space="preserve">Вид на отчета: консолидиран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</si>
  <si>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</si>
  <si>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</si>
  <si>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</si>
  <si>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</si>
  <si>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</si>
  <si>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</si>
  <si>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</si>
  <si>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</si>
  <si>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</si>
  <si>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</si>
  <si>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</si>
  <si>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</si>
  <si>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</si>
  <si>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</si>
  <si>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</si>
  <si>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</si>
  <si>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</si>
  <si>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</si>
  <si>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</si>
  <si>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</si>
  <si>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</si>
  <si>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</si>
  <si>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</si>
  <si>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</si>
  <si>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</si>
  <si>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</si>
  <si>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</si>
  <si>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</si>
  <si>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</si>
  <si>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</si>
  <si>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</si>
  <si>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</si>
  <si>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</si>
  <si>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</si>
  <si>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</si>
  <si>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</si>
  <si>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</si>
  <si>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</si>
  <si>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</si>
  <si>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</si>
  <si>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</si>
  <si>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</si>
  <si>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</si>
  <si>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</si>
  <si>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</si>
  <si>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</si>
  <si>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</si>
  <si>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</si>
  <si>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</si>
  <si>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</si>
  <si>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</si>
  <si>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</si>
  <si>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</si>
  <si>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</si>
  <si>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</si>
  <si>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</si>
  <si>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</si>
  <si>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</si>
  <si>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</si>
  <si>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</si>
  <si>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</si>
  <si>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</si>
  <si>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</si>
  <si>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</si>
  <si>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</si>
  <si>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</si>
  <si>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</si>
  <si>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</si>
  <si>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</si>
  <si>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</si>
  <si>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</si>
  <si>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</si>
  <si>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</si>
  <si>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</si>
  <si>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</si>
  <si>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</si>
  <si>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</si>
  <si>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</si>
  <si>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</si>
  <si>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</si>
  <si>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</si>
  <si>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</si>
  <si>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</si>
  <si>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</si>
  <si>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</si>
  <si>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</si>
  <si>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</si>
  <si>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</si>
  <si>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</si>
  <si>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</si>
  <si>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</si>
  <si>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</si>
  <si>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</si>
  <si>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</si>
  <si>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</si>
  <si>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</si>
  <si>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</si>
  <si>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</si>
  <si>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</si>
  <si>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Инвестиции, осчетоводени по метода на собствения капитал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</si>
  <si>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</si>
  <si>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</si>
  <si>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</si>
  <si>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</si>
  <si>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</si>
  <si>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</si>
  <si>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</si>
  <si>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</si>
  <si>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</si>
  <si>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</si>
  <si>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</si>
  <si>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</si>
  <si>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</si>
  <si>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</si>
  <si>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</si>
  <si>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</si>
  <si>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</si>
  <si>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</si>
  <si>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</si>
  <si>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</si>
  <si>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</si>
  <si>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</si>
  <si>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</si>
  <si>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</si>
  <si>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</si>
  <si>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</si>
  <si>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</si>
  <si>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</si>
  <si>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</si>
  <si>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</si>
  <si>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</si>
  <si>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</si>
  <si>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</si>
  <si>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</si>
  <si>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</si>
  <si>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</si>
  <si>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</si>
  <si>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</si>
  <si>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</si>
  <si>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</si>
  <si>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</si>
  <si>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</si>
  <si>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</si>
  <si>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</si>
  <si>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</si>
  <si>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</si>
  <si>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</si>
  <si>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</si>
  <si>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</si>
  <si>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</si>
  <si>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</si>
  <si>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</si>
  <si>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</si>
  <si>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</si>
  <si>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</si>
  <si>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</si>
  <si>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</si>
  <si>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</si>
  <si>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</si>
  <si>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</si>
  <si>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</si>
  <si>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</si>
  <si>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</si>
  <si>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</si>
  <si>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</si>
  <si>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</si>
  <si>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</si>
  <si>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</si>
  <si>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</si>
  <si>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</si>
  <si>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</si>
  <si>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</si>
  <si>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</si>
  <si>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</si>
  <si>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</si>
  <si>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</si>
  <si>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</si>
  <si>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</si>
  <si>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</si>
  <si>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</si>
  <si>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</si>
  <si>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</si>
  <si>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</si>
  <si>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</si>
  <si>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</si>
  <si>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</si>
  <si>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</si>
  <si>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</si>
  <si>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</si>
  <si>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</si>
  <si>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</si>
  <si>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</si>
  <si>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</si>
  <si>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</si>
  <si>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</si>
  <si>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</si>
  <si>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</si>
  <si>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</si>
  <si>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</si>
  <si>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</si>
  <si>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</si>
  <si>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</si>
  <si>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</si>
  <si>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</si>
  <si>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</si>
  <si>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</si>
  <si>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</si>
  <si>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</si>
  <si>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</si>
  <si>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</si>
  <si>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</si>
  <si>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</si>
  <si>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</si>
  <si>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</si>
  <si>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</si>
  <si>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</si>
  <si>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</si>
  <si>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</si>
  <si>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</si>
  <si>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</si>
  <si>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</si>
  <si>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</si>
  <si>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</si>
  <si>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</si>
  <si>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</si>
  <si>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</si>
  <si>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</si>
  <si>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</si>
  <si>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</si>
  <si>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</si>
  <si>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</si>
  <si>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</si>
  <si>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</si>
  <si>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</si>
  <si>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</si>
  <si>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</si>
  <si>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</si>
  <si>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</si>
  <si>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</si>
  <si>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</si>
  <si>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</si>
  <si>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</si>
  <si>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</si>
  <si>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</si>
  <si>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</si>
  <si>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</si>
  <si>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</si>
  <si>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</si>
  <si>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</si>
  <si>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</si>
  <si>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</si>
  <si>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</si>
  <si>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</si>
  <si>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</si>
  <si>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</si>
  <si>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</si>
  <si>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</si>
  <si>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</si>
  <si>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</si>
  <si>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</si>
  <si>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</si>
  <si>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</si>
  <si>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</si>
  <si>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</si>
  <si>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</si>
  <si>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</si>
  <si>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</si>
  <si>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Справка по образец  №2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</si>
  <si>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</si>
  <si>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</si>
  <si>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</si>
  <si>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</si>
  <si>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</si>
  <si>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</si>
  <si>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</si>
  <si>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</si>
  <si>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</si>
  <si>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</si>
  <si>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</si>
  <si>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</si>
  <si>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</si>
  <si>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</si>
  <si>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</si>
  <si>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</si>
  <si>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</si>
  <si>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</si>
  <si>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</si>
  <si>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</si>
  <si>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</si>
  <si>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</si>
  <si>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</si>
  <si>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</si>
  <si>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</si>
  <si>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</si>
  <si>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</si>
  <si>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</si>
  <si>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</si>
  <si>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</si>
  <si>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</si>
  <si>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</si>
  <si>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</si>
  <si>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</si>
  <si>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</si>
  <si>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</si>
  <si>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</si>
  <si>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</si>
  <si>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</si>
  <si>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</si>
  <si>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</si>
  <si>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</si>
  <si>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</si>
  <si>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</si>
  <si>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</si>
  <si>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</si>
  <si>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</si>
  <si>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</si>
  <si>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</si>
  <si>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</si>
  <si>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</si>
  <si>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</si>
  <si>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</si>
  <si>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</si>
  <si>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</si>
  <si>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</si>
  <si>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</si>
  <si>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</si>
  <si>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</si>
  <si>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</si>
  <si>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</si>
  <si>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</si>
  <si>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</si>
  <si>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</si>
  <si>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</si>
  <si>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</si>
  <si>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</si>
  <si>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</si>
  <si>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</si>
  <si>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загубата на асоциирани и съвместни предприятия, осчетоводени по метода на собствения капитал</t>
  </si>
  <si>
    <t>2-1250-1</t>
  </si>
  <si>
    <t>IV. Дял от печалбата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</si>
  <si>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</si>
  <si>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</si>
  <si>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</si>
  <si>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</si>
  <si>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</si>
  <si>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</si>
  <si>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</si>
  <si>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</si>
  <si>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</si>
  <si>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</si>
  <si>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</si>
  <si>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</si>
  <si>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</si>
  <si>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</si>
  <si>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</si>
  <si>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</si>
  <si>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</si>
  <si>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</si>
  <si>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</si>
  <si>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</si>
  <si>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</si>
  <si>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</si>
  <si>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</si>
  <si>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</si>
  <si>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</si>
  <si>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</si>
  <si>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</si>
  <si>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</si>
  <si>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</si>
  <si>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</si>
  <si>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</si>
  <si>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</si>
  <si>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</si>
  <si>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</si>
  <si>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</si>
  <si>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</si>
  <si>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ОТЧЕТ ЗА ПАРИЧНИТЕ ПОТОЦИ ПО ПРЕКИЯ МЕТОД</t>
  </si>
  <si>
    <t xml:space="preserve">Вид на отчета:  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</si>
  <si>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</si>
  <si>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</si>
  <si>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</si>
  <si>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</si>
  <si>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</si>
  <si>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</si>
  <si>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</si>
  <si>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</si>
  <si>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</si>
  <si>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</si>
  <si>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</si>
  <si>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</si>
  <si>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</si>
  <si>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</si>
  <si>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</si>
  <si>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</si>
  <si>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</si>
  <si>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</si>
  <si>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</si>
  <si>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</si>
  <si>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</si>
  <si>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</si>
  <si>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</si>
  <si>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</si>
  <si>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</si>
  <si>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</si>
  <si>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</si>
  <si>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</si>
  <si>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</si>
  <si>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</si>
  <si>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</si>
  <si>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</si>
  <si>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</si>
  <si>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</si>
  <si>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</si>
  <si>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</si>
  <si>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</si>
  <si>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</si>
  <si>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</si>
  <si>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</si>
  <si>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</si>
  <si>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</si>
  <si>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</si>
  <si>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</si>
  <si>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</si>
  <si>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</si>
  <si>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</si>
  <si>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</si>
  <si>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</si>
  <si>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</si>
  <si>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</si>
  <si>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</si>
  <si>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</si>
  <si>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</si>
  <si>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</si>
  <si>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</si>
  <si>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</si>
  <si>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</si>
  <si>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</si>
  <si>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</si>
  <si>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</si>
  <si>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</si>
  <si>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</si>
  <si>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</si>
  <si>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</si>
  <si>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</si>
  <si>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</si>
  <si>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</si>
  <si>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</si>
  <si>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</si>
  <si>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</si>
  <si>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</si>
  <si>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</si>
  <si>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</si>
  <si>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</si>
  <si>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Справка по образец №5</t>
  </si>
  <si>
    <t>ПОКАЗАТЕЛИ</t>
  </si>
  <si>
    <t>Отчетна стойност на нетекущите активи</t>
  </si>
  <si>
    <t xml:space="preserve">Преоценка </t>
  </si>
  <si>
    <t>Преоценена стойност 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</si>
  <si>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</si>
  <si>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</si>
  <si>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</si>
  <si>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</si>
  <si>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</si>
  <si>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</si>
  <si>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</si>
  <si>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</si>
  <si>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</si>
  <si>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</si>
  <si>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</si>
  <si>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</si>
  <si>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</si>
  <si>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</si>
  <si>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</si>
  <si>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</si>
  <si>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</si>
  <si>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</si>
  <si>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</si>
  <si>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</si>
  <si>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</si>
  <si>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</si>
  <si>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</si>
  <si>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</si>
  <si>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</si>
  <si>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</si>
  <si>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</si>
  <si>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</si>
  <si>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</si>
  <si>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</si>
  <si>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</si>
  <si>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</si>
  <si>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</si>
  <si>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</si>
  <si>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</si>
  <si>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</si>
  <si>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</si>
  <si>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</si>
  <si>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</si>
  <si>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</si>
  <si>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</si>
  <si>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</si>
  <si>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</si>
  <si>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</si>
  <si>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</si>
  <si>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</si>
  <si>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</si>
  <si>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</si>
  <si>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</si>
  <si>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</si>
  <si>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</si>
  <si>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</si>
  <si>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</si>
  <si>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</si>
  <si>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</si>
  <si>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</si>
  <si>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</si>
  <si>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</si>
  <si>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</si>
  <si>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</si>
  <si>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</si>
  <si>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</si>
  <si>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</si>
  <si>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</si>
  <si>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</si>
  <si>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</si>
  <si>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</si>
  <si>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</si>
  <si>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</si>
  <si>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</si>
  <si>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</si>
  <si>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</si>
  <si>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</si>
  <si>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</si>
  <si>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</si>
  <si>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</si>
  <si>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</si>
  <si>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</si>
  <si>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</si>
  <si>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</si>
  <si>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</si>
  <si>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</si>
  <si>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</si>
  <si>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</si>
  <si>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</si>
  <si>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Справка по образец № 6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</si>
  <si>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</si>
  <si>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</si>
  <si>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</si>
  <si>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</si>
  <si>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</si>
  <si>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</si>
  <si>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</si>
  <si>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</si>
  <si>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</si>
  <si>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</si>
  <si>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</si>
  <si>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</si>
  <si>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</si>
  <si>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</si>
  <si>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</si>
  <si>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</si>
  <si>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</si>
  <si>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</si>
  <si>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</si>
  <si>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</si>
  <si>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</si>
  <si>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</si>
  <si>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</si>
  <si>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</si>
  <si>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</si>
  <si>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</si>
  <si>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</si>
  <si>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</si>
  <si>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</si>
  <si>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</si>
  <si>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</si>
  <si>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</si>
  <si>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</si>
  <si>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</si>
  <si>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</si>
  <si>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</si>
  <si>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</si>
  <si>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</si>
  <si>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</si>
  <si>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</si>
  <si>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</si>
  <si>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</si>
  <si>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</si>
  <si>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</si>
  <si>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</si>
  <si>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</si>
  <si>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</si>
  <si>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</si>
  <si>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</si>
  <si>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</si>
  <si>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</si>
  <si>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</si>
  <si>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</si>
  <si>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</si>
  <si>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</si>
  <si>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</si>
  <si>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</si>
  <si>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</si>
  <si>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</si>
  <si>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</si>
  <si>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</si>
  <si>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</si>
  <si>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</si>
  <si>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</si>
  <si>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</si>
  <si>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</si>
  <si>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</si>
  <si>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</si>
  <si>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</si>
  <si>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</si>
  <si>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</si>
  <si>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</si>
  <si>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</si>
  <si>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</si>
  <si>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</si>
  <si>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</si>
  <si>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</si>
  <si>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</si>
  <si>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</si>
  <si>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</si>
  <si>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</si>
  <si>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</si>
  <si>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</si>
  <si>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</si>
  <si>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</si>
  <si>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</si>
  <si>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</si>
  <si>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</si>
  <si>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</si>
  <si>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</si>
  <si>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</si>
  <si>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</si>
  <si>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</si>
  <si>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</si>
  <si>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</si>
  <si>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</si>
  <si>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</si>
  <si>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</si>
  <si>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</si>
  <si>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</si>
  <si>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</si>
  <si>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</si>
  <si>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</si>
  <si>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</si>
  <si>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</si>
  <si>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</si>
  <si>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</si>
  <si>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</si>
  <si>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</si>
  <si>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</si>
  <si>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</si>
  <si>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</si>
  <si>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</si>
  <si>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</si>
  <si>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</si>
  <si>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</si>
  <si>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</si>
  <si>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</si>
  <si>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</si>
  <si>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</si>
  <si>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</si>
  <si>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</si>
  <si>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</si>
  <si>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</si>
  <si>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</si>
  <si>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</si>
  <si>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</si>
  <si>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</si>
  <si>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</si>
  <si>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</si>
  <si>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</si>
  <si>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</si>
  <si>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</si>
  <si>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</si>
  <si>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</si>
  <si>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</si>
  <si>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</si>
  <si>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</si>
  <si>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</si>
  <si>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</si>
  <si>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</si>
  <si>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</si>
  <si>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</si>
  <si>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</si>
  <si>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</si>
  <si>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</si>
  <si>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</si>
  <si>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</si>
  <si>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</si>
  <si>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</si>
  <si>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</si>
  <si>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</si>
  <si>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</si>
  <si>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</si>
  <si>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</si>
  <si>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</si>
  <si>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</si>
  <si>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Код на реда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</si>
  <si>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</si>
  <si>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</si>
  <si>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</si>
  <si>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</si>
  <si>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</si>
  <si>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</si>
  <si>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</si>
  <si>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</si>
  <si>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</si>
  <si>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</si>
  <si>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</si>
  <si>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</si>
  <si>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</si>
  <si>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</si>
  <si>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 по образец № 7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</si>
  <si>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</si>
  <si>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</si>
  <si>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</si>
  <si>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</si>
  <si>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</si>
  <si>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</si>
  <si>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</si>
  <si>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</si>
  <si>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</si>
  <si>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</si>
  <si>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</si>
  <si>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</si>
  <si>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</si>
  <si>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</si>
  <si>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</si>
  <si>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</si>
  <si>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</si>
  <si>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</si>
  <si>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</si>
  <si>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</si>
  <si>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</si>
  <si>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</si>
  <si>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</si>
  <si>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</si>
  <si>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</si>
  <si>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</si>
  <si>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</si>
  <si>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</si>
  <si>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</si>
  <si>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</si>
  <si>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</si>
  <si>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</si>
  <si>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</si>
  <si>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</si>
  <si>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</si>
  <si>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Справка по образец № 8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</si>
  <si>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</si>
  <si>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</si>
  <si>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</si>
  <si>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</si>
  <si>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</si>
  <si>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</si>
  <si>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</si>
  <si>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</si>
  <si>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X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</si>
  <si>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</si>
  <si>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</si>
  <si>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</si>
  <si>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</si>
  <si>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</si>
  <si>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</si>
  <si>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</si>
  <si>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</si>
  <si>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</si>
  <si>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</si>
  <si>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</si>
  <si>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</si>
  <si>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</si>
  <si>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</si>
  <si>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</si>
  <si>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</si>
  <si>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</si>
  <si>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</si>
  <si>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 ОТЧЕТ  ЗА ИЗМЕНЕНИЯТА В СОБСТВЕНИЯ  КАПИТАЛ</t>
  </si>
  <si>
    <t>Справка по образец  №4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</si>
  <si>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</si>
  <si>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</si>
  <si>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</si>
  <si>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</si>
  <si>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</si>
  <si>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</si>
  <si>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</si>
  <si>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</si>
  <si>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</si>
  <si>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</si>
  <si>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</si>
  <si>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</si>
  <si>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</si>
  <si>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</si>
  <si>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</si>
  <si>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</si>
  <si>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</si>
  <si>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</si>
  <si>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</si>
  <si>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</si>
  <si>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</si>
  <si>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</si>
  <si>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</si>
  <si>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</si>
  <si>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</si>
  <si>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</si>
  <si>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</si>
  <si>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</si>
  <si>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</si>
  <si>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</si>
  <si>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</si>
  <si>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</si>
  <si>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</si>
  <si>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</si>
  <si>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</si>
  <si>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</si>
  <si>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</si>
  <si>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</si>
  <si>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</si>
  <si>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</si>
  <si>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</si>
  <si>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</si>
  <si>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</si>
  <si>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</si>
  <si>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</si>
  <si>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</si>
  <si>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</si>
  <si>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</si>
  <si>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</si>
  <si>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</si>
  <si>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</si>
  <si>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</si>
  <si>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</si>
  <si>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</si>
  <si>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</si>
  <si>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</si>
  <si>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</si>
  <si>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</si>
  <si>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СПРАВКА ЗА НЕТЕКУЩИТЕ АКТИВИ </t>
  </si>
  <si>
    <t>СПРАВКА ЗА ЦЕННИТЕ КНИЖА</t>
  </si>
  <si>
    <t>СПРАВКА за инвестициите в дъщерни, смесени, асоциирани и други предприятия</t>
  </si>
  <si>
    <t>1. Хидравлични елементи и системи АД, гр. Ямбол, ул. "Пирин" № 1</t>
  </si>
  <si>
    <t>2. Славяна АД, гр. Славяново, обл. Плевенска</t>
  </si>
  <si>
    <t>3. Фазан АД, гр. Русе, бул. "Трети март" № 5</t>
  </si>
  <si>
    <t>4. Елхим-Искра АД, гр. Пазарджик, ул. "Искра" № 9</t>
  </si>
  <si>
    <t>5. СПХ Транс ООД, гр.София, ул. “Фр. Ж. Кюри” № 20</t>
  </si>
  <si>
    <t>1. М+С Хидравлик АД, гр. Казанлък, ул. "Козлодуй" № 68</t>
  </si>
  <si>
    <t>2. Пътстройинжинеринг АД, гр. Кърджали, бул. “Беломорски” № 79</t>
  </si>
  <si>
    <t>3. Българска роза АД, гр. Карлово, Индустриална зона</t>
  </si>
  <si>
    <t>4. Птици и птичи продукти АД, гр. Плевен, ул. "Васил Левски" № 1</t>
  </si>
  <si>
    <t>5. Форсан България ООД, гр. София, ул. “Фр. Ж. Кюри” № 20</t>
  </si>
  <si>
    <t>1. Лизингова компания АД, гр.София, ул."Фр.Ж.Кюри" № 20</t>
  </si>
  <si>
    <t>2. СПХ Транс ООД, гр.София, ул. “Фр. Ж. Кюри” № 20</t>
  </si>
  <si>
    <t>3. ЕКОБАТ АД</t>
  </si>
  <si>
    <t>4. Хидравлични елементи и системи АД, гр. Ямбол, ул. "Пирин" № 1</t>
  </si>
  <si>
    <t>до 1 година</t>
  </si>
  <si>
    <t>над 1 година</t>
  </si>
  <si>
    <t>БУЛСТАТ 121227995</t>
  </si>
  <si>
    <t>БУЛСТАТ</t>
  </si>
  <si>
    <t>Отчетен период: към 30.06.2008 г.</t>
  </si>
  <si>
    <t>Дата на съставяне: 15.08.2008 г.</t>
  </si>
  <si>
    <t>Инвестициите са осчетоводени по метода на собствения капитал съгласно МСС 28</t>
  </si>
  <si>
    <t xml:space="preserve">Име на отчитащото се предприятие: </t>
  </si>
  <si>
    <t>СТАРА ПЛАНИНА ХОЛД АД</t>
  </si>
  <si>
    <t>Съставител: Кремена Дюлгерова</t>
  </si>
  <si>
    <t xml:space="preserve">                  </t>
  </si>
  <si>
    <t>Ръководител: Васил Велев</t>
  </si>
  <si>
    <t>Справка по образец №3</t>
  </si>
  <si>
    <t xml:space="preserve">Отчетен период: към 30.06.2008 г. </t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</si>
</sst>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#,##0\ &quot; &quot;;\-#,##0\ &quot; &quot;"/>
    <numFmt numFmtId="209" formatCode="#,##0\ &quot; &quot;;[Red]\-#,##0\ &quot; &quot;"/>
    <numFmt numFmtId="210" formatCode="#,##0.00\ &quot; &quot;;\-#,##0.00\ &quot; &quot;"/>
    <numFmt numFmtId="211" formatCode="#,##0.00\ &quot; &quot;;[Red]\-#,##0.00\ &quot; &quot;"/>
    <numFmt numFmtId="212" formatCode="_-* #,##0\ &quot; &quot;_-;\-* #,##0\ &quot; &quot;_-;_-* &quot;-&quot;\ &quot; &quot;_-;_-@_-"/>
    <numFmt numFmtId="213" formatCode="_-* #,##0\ _ _-;\-* #,##0\ _ _-;_-* &quot;-&quot;\ _ _-;_-@_-"/>
    <numFmt numFmtId="214" formatCode="_-* #,##0.00\ &quot; &quot;_-;\-* #,##0.00\ &quot; &quot;_-;_-* &quot;-&quot;??\ &quot; &quot;_-;_-@_-"/>
    <numFmt numFmtId="215" formatCode="_-* #,##0.00\ _ _-;\-* #,##0.00\ _ _-;_-* &quot;-&quot;??\ _ _-;_-@_-"/>
    <numFmt numFmtId="216" formatCode="00000"/>
    <numFmt numFmtId="217" formatCode="#,##0.00\ &quot;лв&quot;"/>
    <numFmt numFmtId="218" formatCode="d/m/yyyy&quot; &quot;&quot;г.&quot;;@"/>
    <numFmt numFmtId="219" formatCode="dd/mm/yyyy&quot; &quot;&quot;г.&quot;;@"/>
    <numFmt numFmtId="220" formatCode="[$-402]dd\ mmmm\ yyyy\ &quot;г.&quot;"/>
  </numFmts>
  <fonts count="28">
    <font>
      <sz val="10"/>
      <name val="Arial"/>
      <family val="0"/>
    </font>
    <font>
      <sz val="10"/>
      <name val="TmsCyr"/>
      <family val="0"/>
    </font>
    <font>
      <sz val="10"/>
      <name val="Timok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color indexed="5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43">
    <xf numFmtId="0" fontId="0" fillId="0" borderId="0" xfId="0" applyAlignment="1">
      <alignment/>
    </xf>
    <xf numFmtId="0" fontId="0" fillId="0" borderId="0" xfId="32" applyFont="1" applyProtection="1">
      <alignment/>
      <protection locked="0"/>
    </xf>
    <xf numFmtId="0" fontId="5" fillId="0" borderId="0" xfId="30" applyFont="1" applyBorder="1" applyAlignment="1" applyProtection="1">
      <alignment vertical="top" wrapText="1"/>
      <protection locked="0"/>
    </xf>
    <xf numFmtId="0" fontId="5" fillId="0" borderId="0" xfId="30" applyFont="1" applyBorder="1" applyAlignment="1" applyProtection="1">
      <alignment horizontal="center" vertical="top"/>
      <protection locked="0"/>
    </xf>
    <xf numFmtId="0" fontId="0" fillId="0" borderId="0" xfId="29" applyFont="1" applyAlignment="1" applyProtection="1">
      <alignment vertical="center"/>
      <protection locked="0"/>
    </xf>
    <xf numFmtId="0" fontId="5" fillId="0" borderId="0" xfId="27" applyFont="1" applyAlignment="1" applyProtection="1">
      <alignment horizontal="center" vertical="center"/>
      <protection locked="0"/>
    </xf>
    <xf numFmtId="0" fontId="0" fillId="0" borderId="0" xfId="33" applyFont="1" applyAlignment="1">
      <alignment horizontal="right" vertical="center"/>
      <protection/>
    </xf>
    <xf numFmtId="0" fontId="0" fillId="0" borderId="0" xfId="29" applyFont="1" applyAlignment="1">
      <alignment vertical="center"/>
      <protection/>
    </xf>
    <xf numFmtId="0" fontId="0" fillId="0" borderId="0" xfId="27" applyFont="1" applyAlignment="1" applyProtection="1">
      <alignment vertical="center"/>
      <protection locked="0"/>
    </xf>
    <xf numFmtId="0" fontId="5" fillId="0" borderId="0" xfId="27" applyFont="1" applyAlignment="1" applyProtection="1">
      <alignment horizontal="left" vertical="center" wrapText="1"/>
      <protection locked="0"/>
    </xf>
    <xf numFmtId="0" fontId="0" fillId="0" borderId="0" xfId="27" applyFont="1" applyAlignment="1" applyProtection="1">
      <alignment horizontal="centerContinuous" vertical="center" wrapText="1"/>
      <protection locked="0"/>
    </xf>
    <xf numFmtId="0" fontId="0" fillId="0" borderId="0" xfId="27" applyFont="1" applyAlignment="1" applyProtection="1">
      <alignment horizontal="left" vertical="center" wrapText="1"/>
      <protection locked="0"/>
    </xf>
    <xf numFmtId="0" fontId="0" fillId="0" borderId="0" xfId="30" applyFont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 wrapText="1"/>
      <protection locked="0"/>
    </xf>
    <xf numFmtId="0" fontId="0" fillId="0" borderId="0" xfId="27" applyFont="1" applyBorder="1" applyAlignment="1" applyProtection="1">
      <alignment vertical="center" wrapText="1"/>
      <protection locked="0"/>
    </xf>
    <xf numFmtId="0" fontId="0" fillId="0" borderId="0" xfId="27" applyFont="1" applyBorder="1" applyAlignment="1" applyProtection="1">
      <alignment horizontal="left" vertical="center" wrapText="1"/>
      <protection locked="0"/>
    </xf>
    <xf numFmtId="0" fontId="0" fillId="0" borderId="0" xfId="30" applyFont="1" applyAlignment="1" applyProtection="1">
      <alignment horizontal="right" vertical="center" wrapText="1"/>
      <protection locked="0"/>
    </xf>
    <xf numFmtId="0" fontId="0" fillId="0" borderId="0" xfId="30" applyFont="1" applyAlignment="1" applyProtection="1">
      <alignment horizontal="left" vertical="center" wrapText="1"/>
      <protection locked="0"/>
    </xf>
    <xf numFmtId="0" fontId="0" fillId="0" borderId="1" xfId="27" applyFont="1" applyBorder="1" applyAlignment="1" applyProtection="1">
      <alignment vertical="center" wrapText="1"/>
      <protection/>
    </xf>
    <xf numFmtId="49" fontId="0" fillId="2" borderId="1" xfId="27" applyNumberFormat="1" applyFont="1" applyFill="1" applyBorder="1" applyAlignment="1" applyProtection="1">
      <alignment vertical="center" wrapText="1"/>
      <protection/>
    </xf>
    <xf numFmtId="0" fontId="0" fillId="2" borderId="1" xfId="27" applyFont="1" applyFill="1" applyBorder="1" applyAlignment="1" applyProtection="1">
      <alignment horizontal="left" vertical="center" wrapText="1"/>
      <protection/>
    </xf>
    <xf numFmtId="0" fontId="0" fillId="0" borderId="1" xfId="27" applyFont="1" applyBorder="1" applyAlignment="1" applyProtection="1">
      <alignment vertical="center"/>
      <protection/>
    </xf>
    <xf numFmtId="49" fontId="0" fillId="0" borderId="1" xfId="27" applyNumberFormat="1" applyFont="1" applyBorder="1" applyAlignment="1" applyProtection="1">
      <alignment horizontal="center" vertical="center" wrapText="1"/>
      <protection/>
    </xf>
    <xf numFmtId="3" fontId="0" fillId="0" borderId="1" xfId="27" applyNumberFormat="1" applyFont="1" applyFill="1" applyBorder="1" applyAlignment="1" applyProtection="1">
      <alignment horizontal="right" vertical="center" wrapText="1"/>
      <protection locked="0"/>
    </xf>
    <xf numFmtId="3" fontId="0" fillId="0" borderId="1" xfId="27" applyNumberFormat="1" applyFont="1" applyFill="1" applyBorder="1" applyAlignment="1" applyProtection="1">
      <alignment horizontal="right" vertical="center" wrapText="1"/>
      <protection/>
    </xf>
    <xf numFmtId="0" fontId="0" fillId="0" borderId="0" xfId="29" applyFont="1" applyAlignment="1" applyProtection="1">
      <alignment vertical="center"/>
      <protection/>
    </xf>
    <xf numFmtId="3" fontId="0" fillId="0" borderId="0" xfId="29" applyNumberFormat="1" applyFont="1" applyAlignment="1" applyProtection="1">
      <alignment vertical="center"/>
      <protection/>
    </xf>
    <xf numFmtId="0" fontId="0" fillId="0" borderId="1" xfId="27" applyNumberFormat="1" applyFont="1" applyBorder="1" applyAlignment="1" applyProtection="1">
      <alignment vertical="center" wrapText="1"/>
      <protection/>
    </xf>
    <xf numFmtId="0" fontId="5" fillId="0" borderId="1" xfId="27" applyFont="1" applyBorder="1" applyAlignment="1" applyProtection="1">
      <alignment horizontal="right" vertical="center"/>
      <protection/>
    </xf>
    <xf numFmtId="49" fontId="5" fillId="0" borderId="1" xfId="27" applyNumberFormat="1" applyFont="1" applyBorder="1" applyAlignment="1" applyProtection="1">
      <alignment horizontal="center" vertical="center" wrapText="1"/>
      <protection/>
    </xf>
    <xf numFmtId="3" fontId="5" fillId="0" borderId="1" xfId="27" applyNumberFormat="1" applyFont="1" applyFill="1" applyBorder="1" applyAlignment="1" applyProtection="1">
      <alignment horizontal="right" vertical="center" wrapText="1"/>
      <protection/>
    </xf>
    <xf numFmtId="0" fontId="0" fillId="0" borderId="1" xfId="27" applyFont="1" applyBorder="1" applyAlignment="1" applyProtection="1">
      <alignment horizontal="left" vertical="center"/>
      <protection/>
    </xf>
    <xf numFmtId="0" fontId="0" fillId="0" borderId="1" xfId="27" applyFont="1" applyBorder="1" applyAlignment="1" applyProtection="1">
      <alignment horizontal="left" vertical="center" wrapText="1"/>
      <protection/>
    </xf>
    <xf numFmtId="3" fontId="5" fillId="0" borderId="2" xfId="27" applyNumberFormat="1" applyFont="1" applyFill="1" applyBorder="1" applyAlignment="1" applyProtection="1">
      <alignment horizontal="right" vertical="center" wrapText="1"/>
      <protection/>
    </xf>
    <xf numFmtId="0" fontId="0" fillId="0" borderId="3" xfId="27" applyFont="1" applyBorder="1" applyAlignment="1" applyProtection="1">
      <alignment vertical="center" wrapText="1"/>
      <protection/>
    </xf>
    <xf numFmtId="49" fontId="0" fillId="2" borderId="1" xfId="27" applyNumberFormat="1" applyFont="1" applyFill="1" applyBorder="1" applyAlignment="1" applyProtection="1">
      <alignment horizontal="center" vertical="center" wrapText="1"/>
      <protection/>
    </xf>
    <xf numFmtId="3" fontId="0" fillId="0" borderId="4" xfId="27" applyNumberFormat="1" applyFont="1" applyFill="1" applyBorder="1" applyAlignment="1" applyProtection="1">
      <alignment horizontal="right" vertical="center" wrapText="1"/>
      <protection/>
    </xf>
    <xf numFmtId="0" fontId="5" fillId="0" borderId="1" xfId="27" applyFont="1" applyBorder="1" applyAlignment="1" applyProtection="1">
      <alignment vertical="center"/>
      <protection/>
    </xf>
    <xf numFmtId="3" fontId="5" fillId="0" borderId="1" xfId="27" applyNumberFormat="1" applyFont="1" applyFill="1" applyBorder="1" applyAlignment="1" applyProtection="1">
      <alignment horizontal="right" vertical="center" wrapText="1"/>
      <protection locked="0"/>
    </xf>
    <xf numFmtId="1" fontId="0" fillId="0" borderId="0" xfId="27" applyNumberFormat="1" applyFont="1" applyAlignment="1" applyProtection="1">
      <alignment vertical="center" wrapText="1"/>
      <protection locked="0"/>
    </xf>
    <xf numFmtId="1" fontId="0" fillId="0" borderId="0" xfId="27" applyNumberFormat="1" applyFont="1" applyAlignment="1" applyProtection="1">
      <alignment horizontal="left" vertical="center" wrapText="1"/>
      <protection locked="0"/>
    </xf>
    <xf numFmtId="0" fontId="0" fillId="0" borderId="0" xfId="27" applyFont="1" applyAlignment="1" applyProtection="1">
      <alignment vertical="center" wrapText="1"/>
      <protection locked="0"/>
    </xf>
    <xf numFmtId="0" fontId="0" fillId="0" borderId="0" xfId="27" applyFont="1" applyBorder="1" applyAlignment="1" applyProtection="1">
      <alignment horizontal="centerContinuous" vertical="center"/>
      <protection locked="0"/>
    </xf>
    <xf numFmtId="0" fontId="0" fillId="0" borderId="0" xfId="27" applyFont="1" applyAlignment="1" applyProtection="1">
      <alignment horizontal="centerContinuous" vertical="center"/>
      <protection locked="0"/>
    </xf>
    <xf numFmtId="0" fontId="0" fillId="0" borderId="0" xfId="29" applyFont="1" applyProtection="1">
      <alignment/>
      <protection/>
    </xf>
    <xf numFmtId="0" fontId="0" fillId="0" borderId="0" xfId="33" applyFont="1" applyAlignment="1">
      <alignment horizontal="right"/>
      <protection/>
    </xf>
    <xf numFmtId="0" fontId="0" fillId="0" borderId="0" xfId="25" applyFont="1" applyAlignment="1" applyProtection="1">
      <alignment vertical="center" wrapText="1"/>
      <protection locked="0"/>
    </xf>
    <xf numFmtId="0" fontId="0" fillId="0" borderId="0" xfId="27" applyFont="1" applyAlignment="1" applyProtection="1">
      <alignment horizontal="center"/>
      <protection locked="0"/>
    </xf>
    <xf numFmtId="0" fontId="5" fillId="0" borderId="0" xfId="27" applyFont="1" applyBorder="1" applyAlignment="1" applyProtection="1">
      <alignment vertical="justify"/>
      <protection locked="0"/>
    </xf>
    <xf numFmtId="49" fontId="5" fillId="0" borderId="0" xfId="27" applyNumberFormat="1" applyFont="1" applyBorder="1" applyAlignment="1" applyProtection="1">
      <alignment vertical="justify"/>
      <protection locked="0"/>
    </xf>
    <xf numFmtId="0" fontId="0" fillId="0" borderId="0" xfId="27" applyFont="1" applyBorder="1" applyAlignment="1" applyProtection="1">
      <alignment vertical="justify"/>
      <protection locked="0"/>
    </xf>
    <xf numFmtId="0" fontId="0" fillId="0" borderId="0" xfId="30" applyFont="1" applyAlignment="1" applyProtection="1">
      <alignment horizontal="right" vertical="top" wrapText="1"/>
      <protection locked="0"/>
    </xf>
    <xf numFmtId="0" fontId="0" fillId="0" borderId="0" xfId="27" applyFont="1" applyBorder="1" applyAlignment="1" applyProtection="1">
      <alignment vertical="justify" wrapText="1"/>
      <protection locked="0"/>
    </xf>
    <xf numFmtId="0" fontId="0" fillId="0" borderId="0" xfId="27" applyFont="1" applyBorder="1" applyAlignment="1" applyProtection="1">
      <alignment horizontal="right" vertical="justify" wrapText="1"/>
      <protection locked="0"/>
    </xf>
    <xf numFmtId="0" fontId="0" fillId="0" borderId="0" xfId="29" applyFont="1" applyBorder="1" applyProtection="1">
      <alignment/>
      <protection/>
    </xf>
    <xf numFmtId="1" fontId="0" fillId="0" borderId="0" xfId="29" applyNumberFormat="1" applyFont="1" applyBorder="1" applyProtection="1">
      <alignment/>
      <protection/>
    </xf>
    <xf numFmtId="49" fontId="0" fillId="0" borderId="0" xfId="25" applyNumberFormat="1" applyFont="1" applyBorder="1" applyAlignment="1" applyProtection="1">
      <alignment horizontal="left" vertical="center" wrapText="1"/>
      <protection/>
    </xf>
    <xf numFmtId="1" fontId="0" fillId="0" borderId="0" xfId="25" applyNumberFormat="1" applyFont="1" applyAlignment="1" applyProtection="1">
      <alignment vertical="center" wrapText="1"/>
      <protection locked="0"/>
    </xf>
    <xf numFmtId="0" fontId="0" fillId="0" borderId="0" xfId="29" applyFont="1" applyProtection="1">
      <alignment/>
      <protection locked="0"/>
    </xf>
    <xf numFmtId="1" fontId="0" fillId="0" borderId="0" xfId="29" applyNumberFormat="1" applyFont="1" applyProtection="1">
      <alignment/>
      <protection locked="0"/>
    </xf>
    <xf numFmtId="1" fontId="0" fillId="0" borderId="0" xfId="29" applyNumberFormat="1" applyFont="1" applyProtection="1">
      <alignment/>
      <protection/>
    </xf>
    <xf numFmtId="2" fontId="0" fillId="0" borderId="0" xfId="29" applyNumberFormat="1" applyFont="1" applyProtection="1">
      <alignment/>
      <protection/>
    </xf>
    <xf numFmtId="0" fontId="0" fillId="0" borderId="0" xfId="26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5" fillId="0" borderId="0" xfId="26" applyNumberFormat="1" applyFont="1" applyAlignment="1">
      <alignment horizontal="centerContinuous" vertical="center" wrapText="1"/>
      <protection/>
    </xf>
    <xf numFmtId="49" fontId="8" fillId="0" borderId="0" xfId="26" applyNumberFormat="1" applyFont="1" applyAlignment="1">
      <alignment horizontal="centerContinuous" vertical="center" wrapText="1"/>
      <protection/>
    </xf>
    <xf numFmtId="0" fontId="5" fillId="0" borderId="0" xfId="26" applyNumberFormat="1" applyFont="1" applyAlignment="1">
      <alignment horizontal="center" vertical="center" wrapText="1"/>
      <protection/>
    </xf>
    <xf numFmtId="49" fontId="5" fillId="0" borderId="0" xfId="26" applyNumberFormat="1" applyFont="1" applyAlignment="1">
      <alignment horizontal="center" vertical="center" wrapText="1"/>
      <protection/>
    </xf>
    <xf numFmtId="0" fontId="8" fillId="0" borderId="0" xfId="26" applyNumberFormat="1" applyFont="1" applyAlignment="1">
      <alignment horizontal="center" vertical="center" wrapText="1"/>
      <protection/>
    </xf>
    <xf numFmtId="0" fontId="5" fillId="0" borderId="0" xfId="27" applyFont="1" applyBorder="1" applyAlignment="1">
      <alignment vertical="justify"/>
      <protection/>
    </xf>
    <xf numFmtId="49" fontId="5" fillId="0" borderId="0" xfId="27" applyNumberFormat="1" applyFont="1" applyAlignment="1">
      <alignment vertical="justify"/>
      <protection/>
    </xf>
    <xf numFmtId="0" fontId="0" fillId="0" borderId="0" xfId="27" applyFont="1" applyAlignment="1">
      <alignment horizontal="center"/>
      <protection/>
    </xf>
    <xf numFmtId="0" fontId="7" fillId="0" borderId="0" xfId="30" applyFont="1" applyAlignment="1">
      <alignment vertical="top" wrapText="1"/>
      <protection/>
    </xf>
    <xf numFmtId="0" fontId="0" fillId="0" borderId="0" xfId="29" applyFont="1" applyAlignment="1">
      <alignment/>
      <protection/>
    </xf>
    <xf numFmtId="0" fontId="0" fillId="0" borderId="0" xfId="27" applyFont="1" applyBorder="1" applyAlignment="1">
      <alignment vertical="justify"/>
      <protection/>
    </xf>
    <xf numFmtId="0" fontId="5" fillId="0" borderId="0" xfId="27" applyFont="1" applyBorder="1" applyAlignment="1">
      <alignment horizontal="right" vertical="justify"/>
      <protection/>
    </xf>
    <xf numFmtId="0" fontId="5" fillId="0" borderId="0" xfId="29" applyFont="1">
      <alignment/>
      <protection/>
    </xf>
    <xf numFmtId="0" fontId="5" fillId="0" borderId="1" xfId="26" applyFont="1" applyBorder="1" applyAlignment="1">
      <alignment horizontal="left" vertical="center" wrapText="1"/>
      <protection/>
    </xf>
    <xf numFmtId="0" fontId="0" fillId="0" borderId="1" xfId="26" applyFont="1" applyBorder="1" applyAlignment="1">
      <alignment horizontal="left" vertical="center" wrapText="1"/>
      <protection/>
    </xf>
    <xf numFmtId="0" fontId="9" fillId="0" borderId="1" xfId="26" applyFont="1" applyBorder="1" applyAlignment="1">
      <alignment horizontal="left" vertical="center" wrapText="1"/>
      <protection/>
    </xf>
    <xf numFmtId="0" fontId="9" fillId="0" borderId="0" xfId="29" applyFont="1">
      <alignment/>
      <protection/>
    </xf>
    <xf numFmtId="3" fontId="9" fillId="2" borderId="1" xfId="26" applyNumberFormat="1" applyFont="1" applyFill="1" applyBorder="1" applyAlignment="1" applyProtection="1">
      <alignment horizontal="right" wrapText="1"/>
      <protection locked="0"/>
    </xf>
    <xf numFmtId="2" fontId="9" fillId="2" borderId="1" xfId="26" applyNumberFormat="1" applyFont="1" applyFill="1" applyBorder="1" applyAlignment="1">
      <alignment horizontal="right" wrapText="1"/>
      <protection/>
    </xf>
    <xf numFmtId="1" fontId="9" fillId="0" borderId="1" xfId="26" applyNumberFormat="1" applyFont="1" applyFill="1" applyBorder="1" applyAlignment="1" applyProtection="1">
      <alignment horizontal="right" wrapText="1"/>
      <protection locked="0"/>
    </xf>
    <xf numFmtId="0" fontId="9" fillId="0" borderId="1" xfId="26" applyFont="1" applyBorder="1" applyAlignment="1">
      <alignment horizontal="left" vertical="top" wrapText="1"/>
      <protection/>
    </xf>
    <xf numFmtId="0" fontId="10" fillId="0" borderId="1" xfId="26" applyFont="1" applyBorder="1" applyAlignment="1">
      <alignment horizontal="right" vertical="center" wrapText="1"/>
      <protection/>
    </xf>
    <xf numFmtId="49" fontId="8" fillId="0" borderId="1" xfId="26" applyNumberFormat="1" applyFont="1" applyBorder="1" applyAlignment="1">
      <alignment horizontal="center" vertical="center" wrapText="1"/>
      <protection/>
    </xf>
    <xf numFmtId="3" fontId="11" fillId="2" borderId="1" xfId="26" applyNumberFormat="1" applyFont="1" applyFill="1" applyBorder="1" applyAlignment="1">
      <alignment horizontal="right" wrapText="1"/>
      <protection/>
    </xf>
    <xf numFmtId="4" fontId="11" fillId="2" borderId="1" xfId="26" applyNumberFormat="1" applyFont="1" applyFill="1" applyBorder="1" applyAlignment="1">
      <alignment horizontal="center" wrapText="1"/>
      <protection/>
    </xf>
    <xf numFmtId="0" fontId="11" fillId="0" borderId="0" xfId="29" applyFont="1">
      <alignment/>
      <protection/>
    </xf>
    <xf numFmtId="1" fontId="9" fillId="2" borderId="1" xfId="26" applyNumberFormat="1" applyFont="1" applyFill="1" applyBorder="1" applyAlignment="1">
      <alignment horizontal="right" wrapText="1"/>
      <protection/>
    </xf>
    <xf numFmtId="4" fontId="9" fillId="2" borderId="1" xfId="26" applyNumberFormat="1" applyFont="1" applyFill="1" applyBorder="1" applyAlignment="1">
      <alignment horizontal="right" wrapText="1"/>
      <protection/>
    </xf>
    <xf numFmtId="1" fontId="9" fillId="0" borderId="1" xfId="26" applyNumberFormat="1" applyFont="1" applyBorder="1" applyAlignment="1">
      <alignment horizontal="right" wrapText="1"/>
      <protection/>
    </xf>
    <xf numFmtId="1" fontId="9" fillId="2" borderId="1" xfId="26" applyNumberFormat="1" applyFont="1" applyFill="1" applyBorder="1" applyAlignment="1" applyProtection="1">
      <alignment horizontal="right" wrapText="1"/>
      <protection locked="0"/>
    </xf>
    <xf numFmtId="4" fontId="9" fillId="2" borderId="1" xfId="26" applyNumberFormat="1" applyFont="1" applyFill="1" applyBorder="1" applyAlignment="1" applyProtection="1">
      <alignment horizontal="right" wrapText="1"/>
      <protection locked="0"/>
    </xf>
    <xf numFmtId="0" fontId="5" fillId="0" borderId="1" xfId="26" applyFont="1" applyBorder="1" applyAlignment="1">
      <alignment horizontal="right" vertical="center" wrapText="1"/>
      <protection/>
    </xf>
    <xf numFmtId="0" fontId="5" fillId="2" borderId="1" xfId="26" applyFont="1" applyFill="1" applyBorder="1" applyAlignment="1">
      <alignment horizontal="right" wrapText="1"/>
      <protection/>
    </xf>
    <xf numFmtId="4" fontId="5" fillId="2" borderId="1" xfId="26" applyNumberFormat="1" applyFont="1" applyFill="1" applyBorder="1" applyAlignment="1">
      <alignment horizontal="center" wrapText="1"/>
      <protection/>
    </xf>
    <xf numFmtId="0" fontId="5" fillId="0" borderId="1" xfId="26" applyFont="1" applyBorder="1" applyAlignment="1" applyProtection="1">
      <alignment horizontal="right" wrapText="1"/>
      <protection/>
    </xf>
    <xf numFmtId="1" fontId="0" fillId="2" borderId="1" xfId="26" applyNumberFormat="1" applyFont="1" applyFill="1" applyBorder="1" applyAlignment="1">
      <alignment horizontal="right" wrapText="1"/>
      <protection/>
    </xf>
    <xf numFmtId="4" fontId="0" fillId="2" borderId="1" xfId="26" applyNumberFormat="1" applyFont="1" applyFill="1" applyBorder="1" applyAlignment="1">
      <alignment horizontal="right" wrapText="1"/>
      <protection/>
    </xf>
    <xf numFmtId="1" fontId="0" fillId="0" borderId="1" xfId="26" applyNumberFormat="1" applyFont="1" applyBorder="1" applyAlignment="1">
      <alignment horizontal="right" wrapText="1"/>
      <protection/>
    </xf>
    <xf numFmtId="3" fontId="9" fillId="0" borderId="1" xfId="26" applyNumberFormat="1" applyFont="1" applyFill="1" applyBorder="1" applyAlignment="1" applyProtection="1">
      <alignment horizontal="right" wrapText="1"/>
      <protection locked="0"/>
    </xf>
    <xf numFmtId="0" fontId="11" fillId="0" borderId="1" xfId="26" applyFont="1" applyBorder="1" applyAlignment="1">
      <alignment horizontal="right" vertical="center" wrapText="1"/>
      <protection/>
    </xf>
    <xf numFmtId="0" fontId="9" fillId="2" borderId="1" xfId="26" applyFont="1" applyFill="1" applyBorder="1" applyAlignment="1">
      <alignment horizontal="right" wrapText="1"/>
      <protection/>
    </xf>
    <xf numFmtId="0" fontId="9" fillId="2" borderId="3" xfId="26" applyFont="1" applyFill="1" applyBorder="1" applyAlignment="1">
      <alignment horizontal="right" wrapText="1"/>
      <protection/>
    </xf>
    <xf numFmtId="1" fontId="11" fillId="0" borderId="1" xfId="26" applyNumberFormat="1" applyFont="1" applyBorder="1" applyAlignment="1" applyProtection="1">
      <alignment horizontal="right" wrapText="1"/>
      <protection/>
    </xf>
    <xf numFmtId="0" fontId="11" fillId="0" borderId="1" xfId="26" applyFont="1" applyBorder="1" applyAlignment="1" applyProtection="1">
      <alignment horizontal="right" wrapText="1"/>
      <protection/>
    </xf>
    <xf numFmtId="4" fontId="9" fillId="2" borderId="1" xfId="26" applyNumberFormat="1" applyFont="1" applyFill="1" applyBorder="1" applyAlignment="1" applyProtection="1">
      <alignment horizontal="center" wrapText="1"/>
      <protection locked="0"/>
    </xf>
    <xf numFmtId="4" fontId="9" fillId="2" borderId="1" xfId="26" applyNumberFormat="1" applyFont="1" applyFill="1" applyBorder="1" applyAlignment="1">
      <alignment horizontal="center" wrapText="1"/>
      <protection/>
    </xf>
    <xf numFmtId="1" fontId="5" fillId="2" borderId="1" xfId="26" applyNumberFormat="1" applyFont="1" applyFill="1" applyBorder="1" applyAlignment="1">
      <alignment horizontal="right" wrapText="1"/>
      <protection/>
    </xf>
    <xf numFmtId="0" fontId="5" fillId="0" borderId="0" xfId="26" applyFont="1" applyBorder="1" applyAlignment="1">
      <alignment horizontal="left" vertical="center" wrapText="1"/>
      <protection/>
    </xf>
    <xf numFmtId="0" fontId="0" fillId="0" borderId="0" xfId="26" applyFont="1" applyBorder="1" applyAlignment="1">
      <alignment horizontal="left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9" fillId="0" borderId="0" xfId="26" applyFont="1">
      <alignment/>
      <protection/>
    </xf>
    <xf numFmtId="1" fontId="9" fillId="0" borderId="0" xfId="29" applyNumberFormat="1" applyFont="1" applyProtection="1">
      <alignment/>
      <protection/>
    </xf>
    <xf numFmtId="0" fontId="0" fillId="0" borderId="0" xfId="33" applyFont="1" applyAlignment="1">
      <alignment horizontal="center"/>
      <protection/>
    </xf>
    <xf numFmtId="0" fontId="0" fillId="0" borderId="0" xfId="33" applyFont="1">
      <alignment/>
      <protection/>
    </xf>
    <xf numFmtId="0" fontId="5" fillId="0" borderId="0" xfId="33" applyFont="1">
      <alignment/>
      <protection/>
    </xf>
    <xf numFmtId="0" fontId="5" fillId="0" borderId="0" xfId="33" applyFont="1" applyAlignment="1">
      <alignment horizontal="center"/>
      <protection/>
    </xf>
    <xf numFmtId="0" fontId="5" fillId="0" borderId="0" xfId="30" applyFont="1" applyBorder="1" applyAlignment="1" applyProtection="1">
      <alignment horizontal="left" vertical="top"/>
      <protection locked="0"/>
    </xf>
    <xf numFmtId="0" fontId="5" fillId="0" borderId="0" xfId="33" applyFont="1" applyBorder="1" applyAlignment="1" applyProtection="1">
      <alignment horizontal="left" vertical="center" wrapText="1"/>
      <protection/>
    </xf>
    <xf numFmtId="0" fontId="5" fillId="0" borderId="0" xfId="33" applyFont="1" applyAlignment="1" applyProtection="1">
      <alignment/>
      <protection locked="0"/>
    </xf>
    <xf numFmtId="0" fontId="0" fillId="0" borderId="0" xfId="30" applyFont="1" applyAlignment="1">
      <alignment horizontal="right" vertical="top" wrapText="1"/>
      <protection/>
    </xf>
    <xf numFmtId="0" fontId="5" fillId="0" borderId="0" xfId="33" applyFont="1" applyBorder="1" applyAlignment="1">
      <alignment horizontal="left" vertical="top" wrapText="1"/>
      <protection/>
    </xf>
    <xf numFmtId="0" fontId="5" fillId="0" borderId="0" xfId="31" applyFont="1" applyAlignment="1">
      <alignment wrapText="1"/>
      <protection/>
    </xf>
    <xf numFmtId="0" fontId="5" fillId="0" borderId="0" xfId="31" applyFont="1" applyAlignment="1">
      <alignment horizontal="right" wrapText="1"/>
      <protection/>
    </xf>
    <xf numFmtId="0" fontId="5" fillId="0" borderId="0" xfId="33" applyFont="1" applyAlignment="1">
      <alignment horizontal="center" vertical="center" wrapText="1"/>
      <protection/>
    </xf>
    <xf numFmtId="0" fontId="5" fillId="0" borderId="0" xfId="33" applyFont="1" applyProtection="1">
      <alignment/>
      <protection/>
    </xf>
    <xf numFmtId="0" fontId="0" fillId="0" borderId="0" xfId="33" applyFont="1" applyBorder="1">
      <alignment/>
      <protection/>
    </xf>
    <xf numFmtId="0" fontId="0" fillId="0" borderId="0" xfId="33" applyFont="1" applyProtection="1">
      <alignment/>
      <protection/>
    </xf>
    <xf numFmtId="0" fontId="0" fillId="2" borderId="1" xfId="33" applyFont="1" applyFill="1" applyBorder="1" applyAlignment="1">
      <alignment wrapText="1"/>
      <protection/>
    </xf>
    <xf numFmtId="49" fontId="0" fillId="0" borderId="1" xfId="33" applyNumberFormat="1" applyFont="1" applyBorder="1" applyAlignment="1">
      <alignment horizontal="center" wrapText="1"/>
      <protection/>
    </xf>
    <xf numFmtId="0" fontId="5" fillId="0" borderId="0" xfId="33" applyFont="1" applyBorder="1" applyAlignment="1" applyProtection="1">
      <alignment vertical="center" wrapText="1"/>
      <protection locked="0"/>
    </xf>
    <xf numFmtId="0" fontId="0" fillId="0" borderId="0" xfId="33" applyFont="1" applyBorder="1" applyProtection="1">
      <alignment/>
      <protection locked="0"/>
    </xf>
    <xf numFmtId="0" fontId="0" fillId="0" borderId="0" xfId="33" applyFont="1" applyAlignment="1" applyProtection="1">
      <alignment wrapText="1"/>
      <protection locked="0"/>
    </xf>
    <xf numFmtId="0" fontId="0" fillId="0" borderId="0" xfId="33" applyFont="1" applyProtection="1">
      <alignment/>
      <protection locked="0"/>
    </xf>
    <xf numFmtId="0" fontId="0" fillId="0" borderId="0" xfId="33" applyFont="1" applyAlignment="1">
      <alignment wrapText="1"/>
      <protection/>
    </xf>
    <xf numFmtId="0" fontId="9" fillId="0" borderId="0" xfId="31" applyFont="1" applyAlignment="1" applyProtection="1">
      <alignment wrapText="1"/>
      <protection locked="0"/>
    </xf>
    <xf numFmtId="0" fontId="9" fillId="2" borderId="0" xfId="31" applyFont="1" applyFill="1" applyAlignment="1" applyProtection="1">
      <alignment wrapText="1"/>
      <protection/>
    </xf>
    <xf numFmtId="0" fontId="9" fillId="0" borderId="0" xfId="31" applyFont="1" applyAlignment="1" applyProtection="1">
      <alignment wrapText="1"/>
      <protection/>
    </xf>
    <xf numFmtId="0" fontId="11" fillId="0" borderId="0" xfId="31" applyFont="1" applyBorder="1" applyAlignment="1" applyProtection="1">
      <alignment horizontal="left" vertical="center"/>
      <protection locked="0"/>
    </xf>
    <xf numFmtId="0" fontId="11" fillId="0" borderId="0" xfId="31" applyFont="1" applyBorder="1" applyAlignment="1" applyProtection="1">
      <alignment horizontal="centerContinuous" vertical="center" wrapText="1"/>
      <protection locked="0"/>
    </xf>
    <xf numFmtId="0" fontId="11" fillId="0" borderId="0" xfId="31" applyFont="1" applyAlignment="1" applyProtection="1">
      <alignment wrapText="1"/>
      <protection/>
    </xf>
    <xf numFmtId="0" fontId="10" fillId="0" borderId="1" xfId="31" applyFont="1" applyBorder="1" applyAlignment="1" applyProtection="1">
      <alignment wrapText="1"/>
      <protection/>
    </xf>
    <xf numFmtId="3" fontId="9" fillId="2" borderId="1" xfId="31" applyNumberFormat="1" applyFont="1" applyFill="1" applyBorder="1" applyAlignment="1" applyProtection="1">
      <alignment wrapText="1"/>
      <protection/>
    </xf>
    <xf numFmtId="0" fontId="9" fillId="0" borderId="0" xfId="31" applyFont="1" applyBorder="1" applyAlignment="1" applyProtection="1">
      <alignment wrapText="1"/>
      <protection/>
    </xf>
    <xf numFmtId="49" fontId="9" fillId="0" borderId="1" xfId="31" applyNumberFormat="1" applyFont="1" applyBorder="1" applyAlignment="1" applyProtection="1">
      <alignment horizontal="center" wrapText="1"/>
      <protection/>
    </xf>
    <xf numFmtId="3" fontId="9" fillId="0" borderId="1" xfId="31" applyNumberFormat="1" applyFont="1" applyFill="1" applyBorder="1" applyAlignment="1" applyProtection="1">
      <alignment wrapText="1"/>
      <protection locked="0"/>
    </xf>
    <xf numFmtId="49" fontId="9" fillId="0" borderId="1" xfId="31" applyNumberFormat="1" applyFont="1" applyFill="1" applyBorder="1" applyAlignment="1" applyProtection="1">
      <alignment horizontal="center" wrapText="1"/>
      <protection/>
    </xf>
    <xf numFmtId="0" fontId="11" fillId="0" borderId="1" xfId="31" applyFont="1" applyBorder="1" applyAlignment="1" applyProtection="1">
      <alignment horizontal="right" wrapText="1"/>
      <protection/>
    </xf>
    <xf numFmtId="49" fontId="11" fillId="0" borderId="1" xfId="31" applyNumberFormat="1" applyFont="1" applyBorder="1" applyAlignment="1" applyProtection="1">
      <alignment horizontal="center" wrapText="1"/>
      <protection/>
    </xf>
    <xf numFmtId="3" fontId="11" fillId="2" borderId="1" xfId="31" applyNumberFormat="1" applyFont="1" applyFill="1" applyBorder="1" applyAlignment="1" applyProtection="1">
      <alignment wrapText="1"/>
      <protection/>
    </xf>
    <xf numFmtId="49" fontId="10" fillId="0" borderId="1" xfId="31" applyNumberFormat="1" applyFont="1" applyBorder="1" applyAlignment="1" applyProtection="1">
      <alignment horizontal="center" wrapText="1"/>
      <protection/>
    </xf>
    <xf numFmtId="0" fontId="9" fillId="0" borderId="1" xfId="31" applyFont="1" applyBorder="1" applyAlignment="1" applyProtection="1">
      <alignment wrapText="1"/>
      <protection/>
    </xf>
    <xf numFmtId="0" fontId="9" fillId="0" borderId="1" xfId="31" applyFont="1" applyFill="1" applyBorder="1" applyAlignment="1" applyProtection="1">
      <alignment wrapText="1"/>
      <protection/>
    </xf>
    <xf numFmtId="0" fontId="11" fillId="0" borderId="1" xfId="31" applyFont="1" applyBorder="1" applyAlignment="1" applyProtection="1">
      <alignment wrapText="1"/>
      <protection/>
    </xf>
    <xf numFmtId="3" fontId="11" fillId="0" borderId="1" xfId="31" applyNumberFormat="1" applyFont="1" applyFill="1" applyBorder="1" applyAlignment="1" applyProtection="1">
      <alignment wrapText="1"/>
      <protection locked="0"/>
    </xf>
    <xf numFmtId="1" fontId="9" fillId="2" borderId="0" xfId="31" applyNumberFormat="1" applyFont="1" applyFill="1" applyBorder="1" applyAlignment="1" applyProtection="1">
      <alignment wrapText="1"/>
      <protection locked="0"/>
    </xf>
    <xf numFmtId="1" fontId="0" fillId="0" borderId="0" xfId="30" applyNumberFormat="1" applyFont="1" applyBorder="1" applyAlignment="1" applyProtection="1">
      <alignment horizontal="left" vertical="center" wrapText="1"/>
      <protection locked="0"/>
    </xf>
    <xf numFmtId="0" fontId="0" fillId="0" borderId="0" xfId="30" applyNumberFormat="1" applyFont="1" applyBorder="1" applyAlignment="1" applyProtection="1">
      <alignment horizontal="center" vertical="center" wrapText="1"/>
      <protection locked="0"/>
    </xf>
    <xf numFmtId="0" fontId="0" fillId="0" borderId="0" xfId="29" applyNumberFormat="1" applyFont="1" applyAlignment="1" applyProtection="1">
      <alignment vertical="center"/>
      <protection locked="0"/>
    </xf>
    <xf numFmtId="0" fontId="5" fillId="0" borderId="0" xfId="31" applyFont="1" applyAlignment="1" applyProtection="1">
      <alignment wrapText="1"/>
      <protection locked="0"/>
    </xf>
    <xf numFmtId="0" fontId="0" fillId="0" borderId="0" xfId="31" applyFont="1" applyAlignment="1" applyProtection="1">
      <alignment wrapText="1"/>
      <protection locked="0"/>
    </xf>
    <xf numFmtId="0" fontId="5" fillId="0" borderId="1" xfId="32" applyFont="1" applyBorder="1" applyAlignment="1" applyProtection="1">
      <alignment horizontal="center" wrapText="1"/>
      <protection/>
    </xf>
    <xf numFmtId="49" fontId="0" fillId="0" borderId="1" xfId="30" applyNumberFormat="1" applyFont="1" applyBorder="1" applyAlignment="1" applyProtection="1">
      <alignment horizontal="right" wrapText="1"/>
      <protection/>
    </xf>
    <xf numFmtId="0" fontId="0" fillId="0" borderId="1" xfId="30" applyFont="1" applyBorder="1" applyAlignment="1" applyProtection="1">
      <alignment wrapText="1"/>
      <protection/>
    </xf>
    <xf numFmtId="0" fontId="0" fillId="0" borderId="1" xfId="30" applyFont="1" applyBorder="1" applyAlignment="1" applyProtection="1">
      <alignment horizontal="right" wrapText="1"/>
      <protection/>
    </xf>
    <xf numFmtId="3" fontId="0" fillId="0" borderId="3" xfId="30" applyNumberFormat="1" applyFont="1" applyFill="1" applyBorder="1" applyAlignment="1" applyProtection="1">
      <alignment wrapText="1"/>
      <protection/>
    </xf>
    <xf numFmtId="3" fontId="0" fillId="0" borderId="3" xfId="30" applyNumberFormat="1" applyFont="1" applyFill="1" applyBorder="1" applyAlignment="1" applyProtection="1">
      <alignment wrapText="1"/>
      <protection locked="0"/>
    </xf>
    <xf numFmtId="49" fontId="0" fillId="0" borderId="1" xfId="30" applyNumberFormat="1" applyFont="1" applyFill="1" applyBorder="1" applyAlignment="1" applyProtection="1">
      <alignment horizontal="right" wrapText="1"/>
      <protection/>
    </xf>
    <xf numFmtId="3" fontId="0" fillId="0" borderId="3" xfId="30" applyNumberFormat="1" applyFont="1" applyFill="1" applyBorder="1" applyAlignment="1" applyProtection="1">
      <alignment horizontal="right" wrapText="1"/>
      <protection locked="0"/>
    </xf>
    <xf numFmtId="49" fontId="5" fillId="0" borderId="1" xfId="30" applyNumberFormat="1" applyFont="1" applyBorder="1" applyAlignment="1" applyProtection="1">
      <alignment horizontal="right" wrapText="1"/>
      <protection/>
    </xf>
    <xf numFmtId="3" fontId="5" fillId="0" borderId="3" xfId="30" applyNumberFormat="1" applyFont="1" applyFill="1" applyBorder="1" applyAlignment="1" applyProtection="1">
      <alignment wrapText="1"/>
      <protection locked="0"/>
    </xf>
    <xf numFmtId="49" fontId="5" fillId="0" borderId="1" xfId="30" applyNumberFormat="1" applyFont="1" applyFill="1" applyBorder="1" applyAlignment="1" applyProtection="1">
      <alignment horizontal="right" wrapText="1"/>
      <protection/>
    </xf>
    <xf numFmtId="3" fontId="5" fillId="0" borderId="3" xfId="30" applyNumberFormat="1" applyFont="1" applyFill="1" applyBorder="1" applyAlignment="1" applyProtection="1">
      <alignment horizontal="right" wrapText="1"/>
      <protection locked="0"/>
    </xf>
    <xf numFmtId="49" fontId="0" fillId="0" borderId="3" xfId="30" applyNumberFormat="1" applyFont="1" applyBorder="1" applyAlignment="1" applyProtection="1">
      <alignment horizontal="right" wrapText="1"/>
      <protection/>
    </xf>
    <xf numFmtId="3" fontId="0" fillId="0" borderId="1" xfId="30" applyNumberFormat="1" applyFont="1" applyFill="1" applyBorder="1" applyAlignment="1" applyProtection="1">
      <alignment wrapText="1"/>
      <protection locked="0"/>
    </xf>
    <xf numFmtId="49" fontId="0" fillId="2" borderId="1" xfId="30" applyNumberFormat="1" applyFont="1" applyFill="1" applyBorder="1" applyAlignment="1" applyProtection="1">
      <alignment horizontal="right" wrapText="1"/>
      <protection/>
    </xf>
    <xf numFmtId="0" fontId="0" fillId="2" borderId="1" xfId="0" applyFont="1" applyFill="1" applyBorder="1" applyAlignment="1" applyProtection="1">
      <alignment wrapText="1"/>
      <protection/>
    </xf>
    <xf numFmtId="3" fontId="0" fillId="0" borderId="1" xfId="30" applyNumberFormat="1" applyFont="1" applyFill="1" applyBorder="1" applyAlignment="1" applyProtection="1">
      <alignment wrapText="1"/>
      <protection/>
    </xf>
    <xf numFmtId="1" fontId="0" fillId="0" borderId="1" xfId="30" applyNumberFormat="1" applyFont="1" applyBorder="1" applyAlignment="1" applyProtection="1">
      <alignment horizontal="right" wrapText="1"/>
      <protection/>
    </xf>
    <xf numFmtId="1" fontId="5" fillId="0" borderId="1" xfId="30" applyNumberFormat="1" applyFont="1" applyBorder="1" applyAlignment="1" applyProtection="1">
      <alignment horizontal="right" wrapText="1"/>
      <protection/>
    </xf>
    <xf numFmtId="3" fontId="5" fillId="0" borderId="1" xfId="30" applyNumberFormat="1" applyFont="1" applyFill="1" applyBorder="1" applyAlignment="1" applyProtection="1">
      <alignment horizontal="right" wrapText="1"/>
      <protection locked="0"/>
    </xf>
    <xf numFmtId="1" fontId="5" fillId="0" borderId="3" xfId="30" applyNumberFormat="1" applyFont="1" applyBorder="1" applyAlignment="1" applyProtection="1">
      <alignment horizontal="right" wrapText="1"/>
      <protection/>
    </xf>
    <xf numFmtId="3" fontId="5" fillId="0" borderId="1" xfId="30" applyNumberFormat="1" applyFont="1" applyFill="1" applyBorder="1" applyAlignment="1" applyProtection="1">
      <alignment wrapText="1"/>
      <protection locked="0"/>
    </xf>
    <xf numFmtId="1" fontId="0" fillId="0" borderId="1" xfId="0" applyNumberFormat="1" applyFont="1" applyBorder="1" applyAlignment="1" applyProtection="1">
      <alignment wrapText="1"/>
      <protection/>
    </xf>
    <xf numFmtId="1" fontId="5" fillId="0" borderId="2" xfId="30" applyNumberFormat="1" applyFont="1" applyBorder="1" applyAlignment="1" applyProtection="1">
      <alignment horizontal="right" wrapText="1"/>
      <protection/>
    </xf>
    <xf numFmtId="1" fontId="5" fillId="0" borderId="4" xfId="30" applyNumberFormat="1" applyFont="1" applyBorder="1" applyAlignment="1" applyProtection="1">
      <alignment horizontal="right" wrapText="1"/>
      <protection/>
    </xf>
    <xf numFmtId="1" fontId="5" fillId="2" borderId="1" xfId="30" applyNumberFormat="1" applyFont="1" applyFill="1" applyBorder="1" applyAlignment="1" applyProtection="1">
      <alignment horizontal="right" wrapText="1"/>
      <protection/>
    </xf>
    <xf numFmtId="1" fontId="0" fillId="2" borderId="1" xfId="0" applyNumberFormat="1" applyFont="1" applyFill="1" applyBorder="1" applyAlignment="1" applyProtection="1">
      <alignment/>
      <protection/>
    </xf>
    <xf numFmtId="1" fontId="0" fillId="0" borderId="1" xfId="0" applyNumberFormat="1" applyFont="1" applyBorder="1" applyAlignment="1" applyProtection="1">
      <alignment/>
      <protection/>
    </xf>
    <xf numFmtId="0" fontId="11" fillId="0" borderId="0" xfId="30" applyFont="1" applyBorder="1" applyAlignment="1" applyProtection="1">
      <alignment horizontal="left" wrapText="1"/>
      <protection locked="0"/>
    </xf>
    <xf numFmtId="0" fontId="5" fillId="0" borderId="0" xfId="30" applyFont="1" applyBorder="1" applyAlignment="1" applyProtection="1">
      <alignment horizontal="centerContinuous" wrapText="1"/>
      <protection locked="0"/>
    </xf>
    <xf numFmtId="0" fontId="5" fillId="0" borderId="0" xfId="30" applyFont="1" applyAlignment="1" applyProtection="1">
      <alignment horizontal="left" wrapText="1"/>
      <protection locked="0"/>
    </xf>
    <xf numFmtId="0" fontId="0" fillId="0" borderId="0" xfId="32" applyFont="1" applyAlignment="1" applyProtection="1">
      <alignment/>
      <protection locked="0"/>
    </xf>
    <xf numFmtId="0" fontId="0" fillId="0" borderId="0" xfId="30" applyFont="1" applyAlignment="1" applyProtection="1">
      <alignment wrapText="1"/>
      <protection locked="0"/>
    </xf>
    <xf numFmtId="0" fontId="0" fillId="0" borderId="0" xfId="30" applyFont="1" applyAlignment="1" applyProtection="1">
      <alignment/>
      <protection locked="0"/>
    </xf>
    <xf numFmtId="0" fontId="0" fillId="0" borderId="0" xfId="30" applyFont="1" applyAlignment="1">
      <alignment/>
      <protection/>
    </xf>
    <xf numFmtId="0" fontId="0" fillId="0" borderId="0" xfId="30" applyFont="1" applyBorder="1" applyAlignment="1" applyProtection="1">
      <alignment horizontal="centerContinuous" wrapText="1"/>
      <protection locked="0"/>
    </xf>
    <xf numFmtId="0" fontId="5" fillId="0" borderId="0" xfId="30" applyFont="1" applyAlignment="1" applyProtection="1">
      <alignment horizontal="center" wrapText="1"/>
      <protection locked="0"/>
    </xf>
    <xf numFmtId="0" fontId="0" fillId="0" borderId="0" xfId="30" applyFont="1" applyAlignment="1" applyProtection="1">
      <alignment horizontal="left" wrapText="1"/>
      <protection locked="0"/>
    </xf>
    <xf numFmtId="0" fontId="5" fillId="0" borderId="0" xfId="30" applyFont="1" applyBorder="1" applyAlignment="1" applyProtection="1">
      <alignment horizontal="left" wrapText="1"/>
      <protection locked="0"/>
    </xf>
    <xf numFmtId="0" fontId="13" fillId="0" borderId="0" xfId="32" applyFont="1" applyFill="1" applyBorder="1" applyAlignment="1" applyProtection="1">
      <alignment wrapText="1"/>
      <protection locked="0"/>
    </xf>
    <xf numFmtId="0" fontId="5" fillId="0" borderId="0" xfId="30" applyFont="1" applyBorder="1" applyAlignment="1" applyProtection="1">
      <alignment wrapText="1"/>
      <protection locked="0"/>
    </xf>
    <xf numFmtId="0" fontId="5" fillId="0" borderId="0" xfId="30" applyFont="1" applyBorder="1" applyAlignment="1" applyProtection="1">
      <alignment horizontal="center"/>
      <protection locked="0"/>
    </xf>
    <xf numFmtId="0" fontId="0" fillId="0" borderId="0" xfId="30" applyFont="1" applyBorder="1" applyAlignment="1" applyProtection="1">
      <alignment wrapText="1"/>
      <protection locked="0"/>
    </xf>
    <xf numFmtId="0" fontId="0" fillId="0" borderId="0" xfId="30" applyFont="1" applyBorder="1" applyAlignment="1" applyProtection="1">
      <alignment horizontal="center"/>
      <protection locked="0"/>
    </xf>
    <xf numFmtId="0" fontId="14" fillId="3" borderId="1" xfId="30" applyFont="1" applyFill="1" applyBorder="1" applyAlignment="1" applyProtection="1">
      <alignment horizontal="left" wrapText="1"/>
      <protection/>
    </xf>
    <xf numFmtId="0" fontId="15" fillId="3" borderId="1" xfId="30" applyFont="1" applyFill="1" applyBorder="1" applyAlignment="1" applyProtection="1">
      <alignment wrapText="1"/>
      <protection/>
    </xf>
    <xf numFmtId="0" fontId="15" fillId="3" borderId="1" xfId="30" applyFont="1" applyFill="1" applyBorder="1" applyAlignment="1" applyProtection="1">
      <alignment/>
      <protection/>
    </xf>
    <xf numFmtId="0" fontId="14" fillId="3" borderId="1" xfId="30" applyFont="1" applyFill="1" applyBorder="1" applyAlignment="1" applyProtection="1">
      <alignment/>
      <protection/>
    </xf>
    <xf numFmtId="0" fontId="14" fillId="3" borderId="1" xfId="30" applyFont="1" applyFill="1" applyBorder="1" applyAlignment="1" applyProtection="1">
      <alignment wrapText="1"/>
      <protection/>
    </xf>
    <xf numFmtId="1" fontId="15" fillId="3" borderId="1" xfId="30" applyNumberFormat="1" applyFont="1" applyFill="1" applyBorder="1" applyAlignment="1" applyProtection="1">
      <alignment wrapText="1"/>
      <protection/>
    </xf>
    <xf numFmtId="1" fontId="15" fillId="3" borderId="1" xfId="30" applyNumberFormat="1" applyFont="1" applyFill="1" applyBorder="1" applyAlignment="1" applyProtection="1">
      <alignment/>
      <protection/>
    </xf>
    <xf numFmtId="1" fontId="14" fillId="3" borderId="1" xfId="30" applyNumberFormat="1" applyFont="1" applyFill="1" applyBorder="1" applyAlignment="1" applyProtection="1">
      <alignment/>
      <protection/>
    </xf>
    <xf numFmtId="1" fontId="15" fillId="3" borderId="1" xfId="0" applyNumberFormat="1" applyFont="1" applyFill="1" applyBorder="1" applyAlignment="1" applyProtection="1">
      <alignment wrapText="1"/>
      <protection/>
    </xf>
    <xf numFmtId="0" fontId="15" fillId="3" borderId="1" xfId="0" applyFont="1" applyFill="1" applyBorder="1" applyAlignment="1" applyProtection="1">
      <alignment/>
      <protection/>
    </xf>
    <xf numFmtId="1" fontId="14" fillId="3" borderId="1" xfId="30" applyNumberFormat="1" applyFont="1" applyFill="1" applyBorder="1" applyAlignment="1" applyProtection="1">
      <alignment wrapText="1"/>
      <protection/>
    </xf>
    <xf numFmtId="49" fontId="15" fillId="3" borderId="1" xfId="30" applyNumberFormat="1" applyFont="1" applyFill="1" applyBorder="1" applyAlignment="1" applyProtection="1">
      <alignment horizontal="left" wrapText="1"/>
      <protection/>
    </xf>
    <xf numFmtId="0" fontId="14" fillId="3" borderId="1" xfId="30" applyNumberFormat="1" applyFont="1" applyFill="1" applyBorder="1" applyAlignment="1" applyProtection="1">
      <alignment horizontal="right" wrapText="1"/>
      <protection/>
    </xf>
    <xf numFmtId="1" fontId="15" fillId="3" borderId="1" xfId="0" applyNumberFormat="1" applyFont="1" applyFill="1" applyBorder="1" applyAlignment="1" applyProtection="1">
      <alignment/>
      <protection/>
    </xf>
    <xf numFmtId="49" fontId="14" fillId="3" borderId="1" xfId="30" applyNumberFormat="1" applyFont="1" applyFill="1" applyBorder="1" applyAlignment="1" applyProtection="1">
      <alignment wrapText="1"/>
      <protection/>
    </xf>
    <xf numFmtId="0" fontId="5" fillId="0" borderId="0" xfId="30" applyFont="1" applyBorder="1" applyAlignment="1">
      <alignment wrapText="1"/>
      <protection/>
    </xf>
    <xf numFmtId="49" fontId="0" fillId="0" borderId="0" xfId="30" applyNumberFormat="1" applyFont="1" applyBorder="1" applyAlignment="1">
      <alignment wrapText="1"/>
      <protection/>
    </xf>
    <xf numFmtId="0" fontId="0" fillId="0" borderId="0" xfId="30" applyFont="1" applyBorder="1" applyAlignment="1">
      <alignment wrapText="1"/>
      <protection/>
    </xf>
    <xf numFmtId="1" fontId="0" fillId="0" borderId="0" xfId="30" applyNumberFormat="1" applyFont="1" applyBorder="1" applyAlignment="1">
      <alignment wrapText="1"/>
      <protection/>
    </xf>
    <xf numFmtId="0" fontId="0" fillId="0" borderId="0" xfId="30" applyFont="1" applyAlignment="1">
      <alignment horizontal="left" wrapText="1"/>
      <protection/>
    </xf>
    <xf numFmtId="0" fontId="0" fillId="0" borderId="0" xfId="30" applyFont="1" applyAlignment="1">
      <alignment wrapText="1"/>
      <protection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3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1" fontId="0" fillId="0" borderId="0" xfId="30" applyNumberFormat="1" applyFont="1" applyBorder="1" applyAlignment="1" applyProtection="1">
      <alignment horizontal="center" wrapText="1"/>
      <protection locked="0"/>
    </xf>
    <xf numFmtId="1" fontId="0" fillId="0" borderId="0" xfId="30" applyNumberFormat="1" applyFont="1" applyAlignment="1" applyProtection="1">
      <alignment wrapText="1"/>
      <protection locked="0"/>
    </xf>
    <xf numFmtId="3" fontId="5" fillId="0" borderId="1" xfId="32" applyNumberFormat="1" applyFont="1" applyFill="1" applyBorder="1" applyAlignment="1" applyProtection="1">
      <alignment/>
      <protection/>
    </xf>
    <xf numFmtId="0" fontId="6" fillId="2" borderId="1" xfId="32" applyFont="1" applyFill="1" applyBorder="1" applyAlignment="1" applyProtection="1">
      <alignment wrapText="1"/>
      <protection/>
    </xf>
    <xf numFmtId="3" fontId="5" fillId="0" borderId="1" xfId="32" applyNumberFormat="1" applyFont="1" applyBorder="1" applyAlignment="1" applyProtection="1">
      <alignment horizontal="center"/>
      <protection/>
    </xf>
    <xf numFmtId="3" fontId="5" fillId="0" borderId="1" xfId="32" applyNumberFormat="1" applyFont="1" applyFill="1" applyBorder="1" applyAlignment="1" applyProtection="1">
      <alignment/>
      <protection locked="0"/>
    </xf>
    <xf numFmtId="0" fontId="17" fillId="0" borderId="1" xfId="30" applyFont="1" applyBorder="1" applyAlignment="1" applyProtection="1">
      <alignment horizontal="center" wrapText="1"/>
      <protection/>
    </xf>
    <xf numFmtId="49" fontId="17" fillId="0" borderId="1" xfId="30" applyNumberFormat="1" applyFont="1" applyBorder="1" applyAlignment="1" applyProtection="1">
      <alignment horizontal="center" wrapText="1"/>
      <protection/>
    </xf>
    <xf numFmtId="0" fontId="17" fillId="0" borderId="0" xfId="30" applyFont="1" applyAlignment="1">
      <alignment/>
      <protection/>
    </xf>
    <xf numFmtId="0" fontId="8" fillId="0" borderId="1" xfId="33" applyFont="1" applyBorder="1" applyAlignment="1">
      <alignment horizontal="center" vertical="center" wrapText="1"/>
      <protection/>
    </xf>
    <xf numFmtId="0" fontId="8" fillId="0" borderId="0" xfId="33" applyFont="1" applyAlignment="1">
      <alignment horizontal="center" vertical="center" wrapText="1"/>
      <protection/>
    </xf>
    <xf numFmtId="0" fontId="17" fillId="0" borderId="1" xfId="33" applyFont="1" applyBorder="1" applyAlignment="1">
      <alignment horizontal="center" vertical="center" wrapText="1"/>
      <protection/>
    </xf>
    <xf numFmtId="0" fontId="17" fillId="0" borderId="4" xfId="33" applyFont="1" applyBorder="1" applyAlignment="1">
      <alignment horizontal="center" vertical="center" wrapText="1"/>
      <protection/>
    </xf>
    <xf numFmtId="0" fontId="17" fillId="0" borderId="4" xfId="33" applyFont="1" applyFill="1" applyBorder="1" applyAlignment="1">
      <alignment horizontal="center" vertical="center" wrapText="1"/>
      <protection/>
    </xf>
    <xf numFmtId="0" fontId="17" fillId="0" borderId="0" xfId="33" applyFont="1" applyAlignment="1">
      <alignment horizontal="center" vertical="center" wrapText="1"/>
      <protection/>
    </xf>
    <xf numFmtId="0" fontId="5" fillId="0" borderId="1" xfId="33" applyFont="1" applyBorder="1" applyAlignment="1">
      <alignment horizontal="center" wrapText="1"/>
      <protection/>
    </xf>
    <xf numFmtId="49" fontId="5" fillId="0" borderId="1" xfId="33" applyNumberFormat="1" applyFont="1" applyBorder="1" applyAlignment="1">
      <alignment horizontal="center" wrapText="1"/>
      <protection/>
    </xf>
    <xf numFmtId="49" fontId="0" fillId="0" borderId="1" xfId="33" applyNumberFormat="1" applyFont="1" applyBorder="1" applyAlignment="1" applyProtection="1">
      <alignment horizontal="center" wrapText="1"/>
      <protection/>
    </xf>
    <xf numFmtId="49" fontId="0" fillId="2" borderId="1" xfId="33" applyNumberFormat="1" applyFont="1" applyFill="1" applyBorder="1" applyAlignment="1">
      <alignment horizontal="center" wrapText="1"/>
      <protection/>
    </xf>
    <xf numFmtId="49" fontId="0" fillId="0" borderId="1" xfId="33" applyNumberFormat="1" applyFont="1" applyFill="1" applyBorder="1" applyAlignment="1">
      <alignment horizontal="center" wrapText="1"/>
      <protection/>
    </xf>
    <xf numFmtId="0" fontId="5" fillId="2" borderId="1" xfId="33" applyFont="1" applyFill="1" applyBorder="1" applyAlignment="1">
      <alignment wrapText="1"/>
      <protection/>
    </xf>
    <xf numFmtId="3" fontId="5" fillId="0" borderId="1" xfId="33" applyNumberFormat="1" applyFont="1" applyFill="1" applyBorder="1" applyAlignment="1" applyProtection="1">
      <alignment/>
      <protection/>
    </xf>
    <xf numFmtId="1" fontId="5" fillId="2" borderId="1" xfId="33" applyNumberFormat="1" applyFont="1" applyFill="1" applyBorder="1" applyAlignment="1" applyProtection="1">
      <alignment/>
      <protection locked="0"/>
    </xf>
    <xf numFmtId="3" fontId="5" fillId="2" borderId="1" xfId="33" applyNumberFormat="1" applyFont="1" applyFill="1" applyBorder="1" applyAlignment="1" applyProtection="1">
      <alignment/>
      <protection/>
    </xf>
    <xf numFmtId="1" fontId="5" fillId="2" borderId="1" xfId="33" applyNumberFormat="1" applyFont="1" applyFill="1" applyBorder="1" applyAlignment="1" applyProtection="1">
      <alignment/>
      <protection/>
    </xf>
    <xf numFmtId="1" fontId="0" fillId="2" borderId="1" xfId="33" applyNumberFormat="1" applyFont="1" applyFill="1" applyBorder="1" applyAlignment="1" applyProtection="1">
      <alignment/>
      <protection locked="0"/>
    </xf>
    <xf numFmtId="49" fontId="5" fillId="0" borderId="3" xfId="33" applyNumberFormat="1" applyFont="1" applyBorder="1" applyAlignment="1">
      <alignment horizontal="center" wrapText="1"/>
      <protection/>
    </xf>
    <xf numFmtId="1" fontId="5" fillId="0" borderId="1" xfId="33" applyNumberFormat="1" applyFont="1" applyFill="1" applyBorder="1" applyAlignment="1" applyProtection="1">
      <alignment/>
      <protection locked="0"/>
    </xf>
    <xf numFmtId="3" fontId="0" fillId="2" borderId="1" xfId="33" applyNumberFormat="1" applyFont="1" applyFill="1" applyBorder="1" applyAlignment="1" applyProtection="1">
      <alignment/>
      <protection/>
    </xf>
    <xf numFmtId="3" fontId="0" fillId="2" borderId="4" xfId="33" applyNumberFormat="1" applyFont="1" applyFill="1" applyBorder="1" applyAlignment="1" applyProtection="1">
      <alignment/>
      <protection/>
    </xf>
    <xf numFmtId="1" fontId="0" fillId="2" borderId="1" xfId="33" applyNumberFormat="1" applyFont="1" applyFill="1" applyBorder="1" applyAlignment="1" applyProtection="1">
      <alignment/>
      <protection/>
    </xf>
    <xf numFmtId="0" fontId="7" fillId="0" borderId="5" xfId="27" applyFont="1" applyBorder="1" applyAlignment="1" applyProtection="1">
      <alignment horizontal="centerContinuous" vertical="center" wrapText="1"/>
      <protection/>
    </xf>
    <xf numFmtId="0" fontId="7" fillId="0" borderId="6" xfId="27" applyFont="1" applyBorder="1" applyAlignment="1" applyProtection="1">
      <alignment horizontal="centerContinuous" vertical="center" wrapText="1"/>
      <protection/>
    </xf>
    <xf numFmtId="0" fontId="7" fillId="0" borderId="0" xfId="29" applyFont="1" applyAlignment="1">
      <alignment vertical="center"/>
      <protection/>
    </xf>
    <xf numFmtId="0" fontId="7" fillId="0" borderId="1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Continuous" vertical="center" wrapText="1"/>
      <protection/>
    </xf>
    <xf numFmtId="0" fontId="18" fillId="0" borderId="1" xfId="27" applyFont="1" applyBorder="1" applyAlignment="1" applyProtection="1">
      <alignment horizontal="centerContinuous" vertical="center"/>
      <protection/>
    </xf>
    <xf numFmtId="0" fontId="18" fillId="0" borderId="1" xfId="27" applyFont="1" applyBorder="1" applyAlignment="1" applyProtection="1">
      <alignment horizontal="center" vertical="center"/>
      <protection/>
    </xf>
    <xf numFmtId="0" fontId="18" fillId="0" borderId="1" xfId="27" applyFont="1" applyBorder="1" applyAlignment="1" applyProtection="1">
      <alignment horizontal="center" vertical="center" wrapText="1"/>
      <protection/>
    </xf>
    <xf numFmtId="0" fontId="18" fillId="0" borderId="0" xfId="29" applyFont="1" applyAlignment="1">
      <alignment vertical="center"/>
      <protection/>
    </xf>
    <xf numFmtId="0" fontId="8" fillId="0" borderId="1" xfId="30" applyFont="1" applyBorder="1" applyAlignment="1" applyProtection="1">
      <alignment horizontal="center" vertical="center"/>
      <protection/>
    </xf>
    <xf numFmtId="0" fontId="8" fillId="0" borderId="1" xfId="30" applyFont="1" applyBorder="1" applyAlignment="1" applyProtection="1">
      <alignment horizontal="center" vertical="center" wrapText="1"/>
      <protection/>
    </xf>
    <xf numFmtId="14" fontId="8" fillId="0" borderId="1" xfId="30" applyNumberFormat="1" applyFont="1" applyBorder="1" applyAlignment="1" applyProtection="1">
      <alignment horizontal="center" vertical="center" wrapText="1"/>
      <protection/>
    </xf>
    <xf numFmtId="49" fontId="8" fillId="0" borderId="1" xfId="30" applyNumberFormat="1" applyFont="1" applyBorder="1" applyAlignment="1" applyProtection="1">
      <alignment horizontal="center" vertical="center" wrapText="1"/>
      <protection/>
    </xf>
    <xf numFmtId="0" fontId="7" fillId="0" borderId="0" xfId="30" applyFont="1" applyAlignment="1">
      <alignment vertical="center"/>
      <protection/>
    </xf>
    <xf numFmtId="0" fontId="8" fillId="0" borderId="7" xfId="33" applyFont="1" applyBorder="1" applyAlignment="1">
      <alignment horizontal="centerContinuous" vertical="center" wrapText="1"/>
      <protection/>
    </xf>
    <xf numFmtId="0" fontId="8" fillId="0" borderId="2" xfId="33" applyFont="1" applyBorder="1" applyAlignment="1">
      <alignment horizontal="centerContinuous" vertical="center" wrapText="1"/>
      <protection/>
    </xf>
    <xf numFmtId="0" fontId="8" fillId="0" borderId="8" xfId="33" applyFont="1" applyBorder="1" applyAlignment="1">
      <alignment horizontal="centerContinuous" vertical="center" wrapText="1"/>
      <protection/>
    </xf>
    <xf numFmtId="0" fontId="8" fillId="0" borderId="1" xfId="33" applyFont="1" applyBorder="1" applyAlignment="1">
      <alignment horizontal="centerContinuous" vertical="center" wrapText="1"/>
      <protection/>
    </xf>
    <xf numFmtId="0" fontId="8" fillId="0" borderId="3" xfId="33" applyFont="1" applyBorder="1" applyAlignment="1">
      <alignment horizontal="centerContinuous" vertical="center" wrapText="1"/>
      <protection/>
    </xf>
    <xf numFmtId="0" fontId="8" fillId="0" borderId="2" xfId="33" applyFont="1" applyBorder="1" applyAlignment="1">
      <alignment horizontal="left" vertical="center" wrapText="1"/>
      <protection/>
    </xf>
    <xf numFmtId="0" fontId="8" fillId="2" borderId="2" xfId="33" applyFont="1" applyFill="1" applyBorder="1" applyAlignment="1">
      <alignment horizontal="centerContinuous" vertical="center" wrapText="1"/>
      <protection/>
    </xf>
    <xf numFmtId="0" fontId="8" fillId="0" borderId="9" xfId="33" applyFont="1" applyBorder="1" applyAlignment="1">
      <alignment horizontal="center" vertical="center" wrapText="1"/>
      <protection/>
    </xf>
    <xf numFmtId="49" fontId="8" fillId="0" borderId="9" xfId="33" applyNumberFormat="1" applyFont="1" applyBorder="1" applyAlignment="1">
      <alignment horizontal="centerContinuous" vertical="center" wrapText="1"/>
      <protection/>
    </xf>
    <xf numFmtId="0" fontId="8" fillId="0" borderId="10" xfId="33" applyFont="1" applyBorder="1" applyAlignment="1">
      <alignment horizontal="centerContinuous" vertical="center" wrapText="1"/>
      <protection/>
    </xf>
    <xf numFmtId="0" fontId="8" fillId="0" borderId="11" xfId="33" applyFont="1" applyBorder="1" applyAlignment="1">
      <alignment horizontal="centerContinuous" vertical="center" wrapText="1"/>
      <protection/>
    </xf>
    <xf numFmtId="0" fontId="8" fillId="0" borderId="7" xfId="33" applyFont="1" applyBorder="1" applyAlignment="1">
      <alignment horizontal="center" vertical="center" wrapText="1"/>
      <protection/>
    </xf>
    <xf numFmtId="0" fontId="8" fillId="2" borderId="10" xfId="33" applyFont="1" applyFill="1" applyBorder="1" applyAlignment="1">
      <alignment horizontal="center" vertical="center" wrapText="1"/>
      <protection/>
    </xf>
    <xf numFmtId="0" fontId="8" fillId="0" borderId="5" xfId="33" applyFont="1" applyBorder="1" applyAlignment="1">
      <alignment horizontal="centerContinuous" vertical="center" wrapText="1"/>
      <protection/>
    </xf>
    <xf numFmtId="0" fontId="8" fillId="0" borderId="4" xfId="33" applyFont="1" applyBorder="1" applyAlignment="1">
      <alignment horizontal="centerContinuous" vertical="center" wrapText="1"/>
      <protection/>
    </xf>
    <xf numFmtId="0" fontId="8" fillId="0" borderId="6" xfId="33" applyFont="1" applyBorder="1" applyAlignment="1">
      <alignment horizontal="centerContinuous" vertical="center" wrapText="1"/>
      <protection/>
    </xf>
    <xf numFmtId="0" fontId="7" fillId="0" borderId="5" xfId="28" applyFont="1" applyBorder="1" applyAlignment="1">
      <alignment vertical="center" wrapText="1"/>
      <protection/>
    </xf>
    <xf numFmtId="0" fontId="8" fillId="2" borderId="4" xfId="33" applyFont="1" applyFill="1" applyBorder="1" applyAlignment="1">
      <alignment horizontal="centerContinuous" vertical="center" wrapText="1"/>
      <protection/>
    </xf>
    <xf numFmtId="0" fontId="7" fillId="0" borderId="2" xfId="27" applyFont="1" applyBorder="1" applyAlignment="1" applyProtection="1">
      <alignment horizontal="centerContinuous" vertical="center" wrapText="1"/>
      <protection/>
    </xf>
    <xf numFmtId="49" fontId="7" fillId="0" borderId="2" xfId="27" applyNumberFormat="1" applyFont="1" applyBorder="1" applyAlignment="1" applyProtection="1">
      <alignment horizontal="center" vertical="center" wrapText="1"/>
      <protection/>
    </xf>
    <xf numFmtId="49" fontId="7" fillId="0" borderId="2" xfId="25" applyNumberFormat="1" applyFont="1" applyBorder="1" applyAlignment="1" applyProtection="1">
      <alignment horizontal="center" vertical="center" wrapText="1"/>
      <protection/>
    </xf>
    <xf numFmtId="0" fontId="7" fillId="0" borderId="3" xfId="25" applyFont="1" applyBorder="1" applyAlignment="1" applyProtection="1">
      <alignment horizontal="centerContinuous" vertical="center" wrapText="1"/>
      <protection/>
    </xf>
    <xf numFmtId="0" fontId="7" fillId="0" borderId="12" xfId="25" applyFont="1" applyBorder="1" applyAlignment="1" applyProtection="1">
      <alignment horizontal="centerContinuous" vertical="center" wrapText="1"/>
      <protection/>
    </xf>
    <xf numFmtId="0" fontId="7" fillId="0" borderId="8" xfId="25" applyFont="1" applyBorder="1" applyAlignment="1" applyProtection="1">
      <alignment horizontal="centerContinuous" vertical="center" wrapText="1"/>
      <protection/>
    </xf>
    <xf numFmtId="0" fontId="7" fillId="0" borderId="1" xfId="25" applyFont="1" applyBorder="1" applyAlignment="1" applyProtection="1">
      <alignment horizontal="centerContinuous" vertical="center" wrapText="1"/>
      <protection/>
    </xf>
    <xf numFmtId="0" fontId="7" fillId="0" borderId="0" xfId="29" applyFont="1" applyBorder="1" applyProtection="1">
      <alignment/>
      <protection/>
    </xf>
    <xf numFmtId="49" fontId="7" fillId="0" borderId="10" xfId="25" applyNumberFormat="1" applyFont="1" applyBorder="1" applyAlignment="1" applyProtection="1">
      <alignment horizontal="center" vertical="center" wrapText="1"/>
      <protection/>
    </xf>
    <xf numFmtId="44" fontId="7" fillId="0" borderId="1" xfId="17" applyFont="1" applyBorder="1" applyAlignment="1" applyProtection="1">
      <alignment horizontal="centerContinuous" vertical="center" wrapText="1"/>
      <protection/>
    </xf>
    <xf numFmtId="49" fontId="7" fillId="0" borderId="4" xfId="25" applyNumberFormat="1" applyFont="1" applyBorder="1" applyAlignment="1" applyProtection="1">
      <alignment horizontal="center" vertical="center" wrapText="1"/>
      <protection/>
    </xf>
    <xf numFmtId="0" fontId="7" fillId="0" borderId="1" xfId="25" applyFont="1" applyBorder="1" applyAlignment="1" applyProtection="1">
      <alignment horizontal="center" vertical="center" wrapText="1"/>
      <protection/>
    </xf>
    <xf numFmtId="0" fontId="18" fillId="0" borderId="1" xfId="25" applyFont="1" applyBorder="1" applyAlignment="1" applyProtection="1">
      <alignment horizontal="center" vertical="center" wrapText="1"/>
      <protection/>
    </xf>
    <xf numFmtId="49" fontId="18" fillId="0" borderId="4" xfId="25" applyNumberFormat="1" applyFont="1" applyBorder="1" applyAlignment="1" applyProtection="1">
      <alignment horizontal="center" vertical="center" wrapText="1"/>
      <protection/>
    </xf>
    <xf numFmtId="0" fontId="18" fillId="0" borderId="4" xfId="25" applyFont="1" applyBorder="1" applyAlignment="1" applyProtection="1">
      <alignment horizontal="center" vertical="center" wrapText="1"/>
      <protection/>
    </xf>
    <xf numFmtId="0" fontId="18" fillId="0" borderId="0" xfId="29" applyFont="1" applyBorder="1" applyProtection="1">
      <alignment/>
      <protection/>
    </xf>
    <xf numFmtId="0" fontId="0" fillId="0" borderId="1" xfId="25" applyFont="1" applyBorder="1" applyAlignment="1" applyProtection="1">
      <alignment horizontal="left" wrapText="1"/>
      <protection/>
    </xf>
    <xf numFmtId="49" fontId="0" fillId="0" borderId="1" xfId="25" applyNumberFormat="1" applyFont="1" applyBorder="1" applyAlignment="1" applyProtection="1">
      <alignment horizontal="left" wrapText="1"/>
      <protection/>
    </xf>
    <xf numFmtId="0" fontId="0" fillId="0" borderId="1" xfId="25" applyFont="1" applyBorder="1" applyAlignment="1" applyProtection="1">
      <alignment horizontal="center" wrapText="1"/>
      <protection/>
    </xf>
    <xf numFmtId="49" fontId="0" fillId="0" borderId="1" xfId="25" applyNumberFormat="1" applyFont="1" applyBorder="1" applyAlignment="1" applyProtection="1">
      <alignment horizontal="center" wrapText="1"/>
      <protection/>
    </xf>
    <xf numFmtId="3" fontId="0" fillId="0" borderId="3" xfId="30" applyNumberFormat="1" applyFont="1" applyFill="1" applyBorder="1" applyAlignment="1" applyProtection="1">
      <alignment horizontal="right" wrapText="1"/>
      <protection locked="0"/>
    </xf>
    <xf numFmtId="3" fontId="0" fillId="0" borderId="1" xfId="25" applyNumberFormat="1" applyFont="1" applyFill="1" applyBorder="1" applyAlignment="1" applyProtection="1">
      <alignment horizontal="right" wrapText="1"/>
      <protection/>
    </xf>
    <xf numFmtId="3" fontId="0" fillId="0" borderId="1" xfId="25" applyNumberFormat="1" applyFont="1" applyFill="1" applyBorder="1" applyAlignment="1" applyProtection="1">
      <alignment horizontal="right" wrapText="1"/>
      <protection locked="0"/>
    </xf>
    <xf numFmtId="0" fontId="6" fillId="0" borderId="1" xfId="25" applyFont="1" applyBorder="1" applyAlignment="1" applyProtection="1">
      <alignment horizontal="right" wrapText="1"/>
      <protection/>
    </xf>
    <xf numFmtId="49" fontId="5" fillId="0" borderId="1" xfId="25" applyNumberFormat="1" applyFont="1" applyBorder="1" applyAlignment="1" applyProtection="1">
      <alignment horizontal="center" wrapText="1"/>
      <protection/>
    </xf>
    <xf numFmtId="3" fontId="5" fillId="0" borderId="1" xfId="25" applyNumberFormat="1" applyFont="1" applyFill="1" applyBorder="1" applyAlignment="1" applyProtection="1">
      <alignment horizontal="right" wrapText="1"/>
      <protection/>
    </xf>
    <xf numFmtId="0" fontId="0" fillId="0" borderId="1" xfId="25" applyFont="1" applyFill="1" applyBorder="1" applyAlignment="1" applyProtection="1">
      <alignment wrapText="1"/>
      <protection/>
    </xf>
    <xf numFmtId="49" fontId="0" fillId="0" borderId="1" xfId="25" applyNumberFormat="1" applyFont="1" applyFill="1" applyBorder="1" applyAlignment="1" applyProtection="1">
      <alignment horizontal="center" wrapText="1"/>
      <protection/>
    </xf>
    <xf numFmtId="0" fontId="8" fillId="0" borderId="1" xfId="26" applyFont="1" applyBorder="1" applyAlignment="1">
      <alignment vertical="center" wrapText="1"/>
      <protection/>
    </xf>
    <xf numFmtId="0" fontId="8" fillId="0" borderId="1" xfId="26" applyFont="1" applyBorder="1" applyAlignment="1">
      <alignment horizontal="center" vertical="center" wrapText="1"/>
      <protection/>
    </xf>
    <xf numFmtId="0" fontId="8" fillId="0" borderId="0" xfId="29" applyFont="1">
      <alignment/>
      <protection/>
    </xf>
    <xf numFmtId="0" fontId="17" fillId="0" borderId="1" xfId="26" applyFont="1" applyBorder="1" applyAlignment="1">
      <alignment horizontal="center" vertical="center" wrapText="1"/>
      <protection/>
    </xf>
    <xf numFmtId="49" fontId="17" fillId="0" borderId="1" xfId="26" applyNumberFormat="1" applyFont="1" applyBorder="1" applyAlignment="1">
      <alignment horizontal="center" vertical="center" wrapText="1"/>
      <protection/>
    </xf>
    <xf numFmtId="0" fontId="17" fillId="0" borderId="0" xfId="29" applyFont="1">
      <alignment/>
      <protection/>
    </xf>
    <xf numFmtId="0" fontId="5" fillId="0" borderId="1" xfId="26" applyFont="1" applyBorder="1" applyAlignment="1">
      <alignment horizontal="left" wrapText="1"/>
      <protection/>
    </xf>
    <xf numFmtId="0" fontId="0" fillId="0" borderId="1" xfId="26" applyFont="1" applyBorder="1" applyAlignment="1">
      <alignment horizontal="left" wrapText="1"/>
      <protection/>
    </xf>
    <xf numFmtId="0" fontId="9" fillId="0" borderId="1" xfId="26" applyFont="1" applyBorder="1" applyAlignment="1">
      <alignment horizontal="left" wrapText="1"/>
      <protection/>
    </xf>
    <xf numFmtId="0" fontId="9" fillId="0" borderId="8" xfId="26" applyFont="1" applyBorder="1" applyAlignment="1">
      <alignment horizontal="left" wrapText="1"/>
      <protection/>
    </xf>
    <xf numFmtId="49" fontId="8" fillId="0" borderId="1" xfId="26" applyNumberFormat="1" applyFont="1" applyBorder="1" applyAlignment="1">
      <alignment horizontal="center" wrapText="1"/>
      <protection/>
    </xf>
    <xf numFmtId="49" fontId="12" fillId="0" borderId="1" xfId="26" applyNumberFormat="1" applyFont="1" applyBorder="1" applyAlignment="1">
      <alignment horizontal="center" wrapText="1"/>
      <protection/>
    </xf>
    <xf numFmtId="0" fontId="0" fillId="0" borderId="0" xfId="32" applyFont="1" applyBorder="1" applyAlignment="1" applyProtection="1">
      <alignment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0" fillId="0" borderId="8" xfId="32" applyFont="1" applyBorder="1" applyAlignment="1" applyProtection="1">
      <alignment horizontal="center" vertical="center" wrapText="1"/>
      <protection/>
    </xf>
    <xf numFmtId="0" fontId="5" fillId="2" borderId="1" xfId="32" applyFont="1" applyFill="1" applyBorder="1" applyAlignment="1" applyProtection="1">
      <alignment horizontal="center" vertical="center" wrapText="1"/>
      <protection/>
    </xf>
    <xf numFmtId="0" fontId="5" fillId="2" borderId="3" xfId="32" applyFont="1" applyFill="1" applyBorder="1" applyAlignment="1" applyProtection="1">
      <alignment horizontal="center" vertical="center" wrapText="1"/>
      <protection/>
    </xf>
    <xf numFmtId="0" fontId="5" fillId="0" borderId="8" xfId="32" applyFont="1" applyBorder="1" applyAlignment="1" applyProtection="1">
      <alignment horizontal="center" vertical="center" wrapText="1"/>
      <protection/>
    </xf>
    <xf numFmtId="0" fontId="5" fillId="0" borderId="4" xfId="32" applyFont="1" applyBorder="1" applyAlignment="1" applyProtection="1">
      <alignment horizontal="center" wrapText="1"/>
      <protection/>
    </xf>
    <xf numFmtId="0" fontId="0" fillId="0" borderId="4" xfId="32" applyFont="1" applyBorder="1" applyAlignment="1" applyProtection="1">
      <alignment horizontal="center" wrapText="1"/>
      <protection/>
    </xf>
    <xf numFmtId="0" fontId="5" fillId="2" borderId="4" xfId="32" applyFont="1" applyFill="1" applyBorder="1" applyAlignment="1" applyProtection="1">
      <alignment horizontal="center" wrapText="1"/>
      <protection/>
    </xf>
    <xf numFmtId="0" fontId="5" fillId="2" borderId="1" xfId="32" applyFont="1" applyFill="1" applyBorder="1" applyAlignment="1" applyProtection="1">
      <alignment horizontal="center" wrapText="1"/>
      <protection/>
    </xf>
    <xf numFmtId="0" fontId="5" fillId="0" borderId="1" xfId="32" applyFont="1" applyBorder="1" applyAlignment="1" applyProtection="1">
      <alignment wrapText="1"/>
      <protection/>
    </xf>
    <xf numFmtId="0" fontId="0" fillId="0" borderId="1" xfId="32" applyFont="1" applyBorder="1" applyAlignment="1" applyProtection="1">
      <alignment wrapText="1"/>
      <protection/>
    </xf>
    <xf numFmtId="3" fontId="0" fillId="0" borderId="1" xfId="32" applyNumberFormat="1" applyFont="1" applyFill="1" applyBorder="1" applyAlignment="1" applyProtection="1">
      <alignment/>
      <protection/>
    </xf>
    <xf numFmtId="0" fontId="6" fillId="0" borderId="1" xfId="32" applyFont="1" applyBorder="1" applyAlignment="1" applyProtection="1">
      <alignment wrapText="1"/>
      <protection/>
    </xf>
    <xf numFmtId="3" fontId="0" fillId="0" borderId="1" xfId="32" applyNumberFormat="1" applyFont="1" applyBorder="1" applyAlignment="1" applyProtection="1">
      <alignment horizontal="center"/>
      <protection/>
    </xf>
    <xf numFmtId="0" fontId="0" fillId="2" borderId="1" xfId="32" applyFont="1" applyFill="1" applyBorder="1" applyAlignment="1" applyProtection="1">
      <alignment wrapText="1"/>
      <protection/>
    </xf>
    <xf numFmtId="49" fontId="0" fillId="0" borderId="1" xfId="32" applyNumberFormat="1" applyFont="1" applyBorder="1" applyAlignment="1" applyProtection="1">
      <alignment horizontal="center" wrapText="1"/>
      <protection/>
    </xf>
    <xf numFmtId="0" fontId="6" fillId="2" borderId="1" xfId="32" applyFont="1" applyFill="1" applyBorder="1" applyAlignment="1" applyProtection="1">
      <alignment horizontal="right" wrapText="1"/>
      <protection/>
    </xf>
    <xf numFmtId="49" fontId="5" fillId="0" borderId="1" xfId="32" applyNumberFormat="1" applyFont="1" applyBorder="1" applyAlignment="1" applyProtection="1">
      <alignment horizontal="center" wrapText="1"/>
      <protection/>
    </xf>
    <xf numFmtId="0" fontId="0" fillId="0" borderId="1" xfId="32" applyFont="1" applyBorder="1" applyAlignment="1" applyProtection="1">
      <alignment horizontal="center" wrapText="1"/>
      <protection/>
    </xf>
    <xf numFmtId="3" fontId="0" fillId="0" borderId="1" xfId="32" applyNumberFormat="1" applyFont="1" applyFill="1" applyBorder="1" applyAlignment="1" applyProtection="1">
      <alignment/>
      <protection locked="0"/>
    </xf>
    <xf numFmtId="0" fontId="0" fillId="0" borderId="1" xfId="32" applyFont="1" applyBorder="1" applyAlignment="1" applyProtection="1">
      <alignment horizontal="left" wrapText="1"/>
      <protection/>
    </xf>
    <xf numFmtId="0" fontId="6" fillId="0" borderId="1" xfId="32" applyFont="1" applyBorder="1" applyAlignment="1" applyProtection="1">
      <alignment horizontal="right" wrapText="1"/>
      <protection/>
    </xf>
    <xf numFmtId="0" fontId="0" fillId="2" borderId="1" xfId="32" applyFont="1" applyFill="1" applyBorder="1" applyAlignment="1" applyProtection="1">
      <alignment horizontal="left" wrapText="1"/>
      <protection/>
    </xf>
    <xf numFmtId="0" fontId="0" fillId="0" borderId="8" xfId="32" applyFont="1" applyBorder="1" applyAlignment="1" applyProtection="1">
      <alignment horizontal="center" wrapText="1"/>
      <protection/>
    </xf>
    <xf numFmtId="0" fontId="5" fillId="2" borderId="1" xfId="32" applyFont="1" applyFill="1" applyBorder="1" applyAlignment="1" applyProtection="1">
      <alignment wrapText="1"/>
      <protection/>
    </xf>
    <xf numFmtId="0" fontId="6" fillId="0" borderId="1" xfId="32" applyFont="1" applyBorder="1" applyAlignment="1" applyProtection="1">
      <alignment horizontal="left" wrapText="1"/>
      <protection/>
    </xf>
    <xf numFmtId="0" fontId="5" fillId="0" borderId="1" xfId="32" applyFont="1" applyBorder="1" applyAlignment="1" applyProtection="1">
      <alignment horizontal="left" wrapText="1"/>
      <protection/>
    </xf>
    <xf numFmtId="0" fontId="5" fillId="2" borderId="1" xfId="32" applyFont="1" applyFill="1" applyBorder="1" applyAlignment="1" applyProtection="1">
      <alignment horizontal="left" wrapText="1"/>
      <protection/>
    </xf>
    <xf numFmtId="0" fontId="19" fillId="2" borderId="1" xfId="32" applyFont="1" applyFill="1" applyBorder="1" applyAlignment="1" applyProtection="1">
      <alignment wrapText="1"/>
      <protection/>
    </xf>
    <xf numFmtId="0" fontId="0" fillId="0" borderId="13" xfId="32" applyFont="1" applyBorder="1" applyAlignment="1" applyProtection="1">
      <alignment wrapText="1"/>
      <protection/>
    </xf>
    <xf numFmtId="49" fontId="0" fillId="0" borderId="8" xfId="32" applyNumberFormat="1" applyFont="1" applyBorder="1" applyAlignment="1" applyProtection="1">
      <alignment horizontal="center" wrapText="1"/>
      <protection/>
    </xf>
    <xf numFmtId="0" fontId="0" fillId="0" borderId="1" xfId="32" applyFont="1" applyBorder="1" applyAlignment="1" applyProtection="1">
      <alignment horizontal="centerContinuous" wrapText="1"/>
      <protection/>
    </xf>
    <xf numFmtId="0" fontId="5" fillId="0" borderId="3" xfId="32" applyFont="1" applyBorder="1" applyAlignment="1" applyProtection="1">
      <alignment wrapText="1"/>
      <protection/>
    </xf>
    <xf numFmtId="3" fontId="5" fillId="0" borderId="8" xfId="32" applyNumberFormat="1" applyFont="1" applyFill="1" applyBorder="1" applyAlignment="1" applyProtection="1">
      <alignment/>
      <protection/>
    </xf>
    <xf numFmtId="0" fontId="14" fillId="2" borderId="1" xfId="32" applyFont="1" applyFill="1" applyBorder="1" applyAlignment="1" applyProtection="1">
      <alignment wrapText="1"/>
      <protection/>
    </xf>
    <xf numFmtId="49" fontId="5" fillId="0" borderId="1" xfId="32" applyNumberFormat="1" applyFont="1" applyBorder="1" applyAlignment="1" applyProtection="1">
      <alignment horizontal="centerContinuous" wrapText="1"/>
      <protection/>
    </xf>
    <xf numFmtId="0" fontId="15" fillId="3" borderId="1" xfId="30" applyFont="1" applyFill="1" applyBorder="1" applyAlignment="1" applyProtection="1">
      <alignment horizontal="left" wrapText="1"/>
      <protection/>
    </xf>
    <xf numFmtId="0" fontId="9" fillId="0" borderId="0" xfId="30" applyFont="1" applyBorder="1" applyAlignment="1" applyProtection="1">
      <alignment vertical="top" wrapText="1"/>
      <protection locked="0"/>
    </xf>
    <xf numFmtId="0" fontId="9" fillId="0" borderId="1" xfId="31" applyFont="1" applyBorder="1" applyAlignment="1" applyProtection="1">
      <alignment horizontal="center" vertical="center" wrapText="1"/>
      <protection/>
    </xf>
    <xf numFmtId="14" fontId="9" fillId="2" borderId="1" xfId="31" applyNumberFormat="1" applyFont="1" applyFill="1" applyBorder="1" applyAlignment="1" applyProtection="1">
      <alignment horizontal="center" vertical="center" wrapText="1"/>
      <protection/>
    </xf>
    <xf numFmtId="49" fontId="9" fillId="2" borderId="1" xfId="31" applyNumberFormat="1" applyFont="1" applyFill="1" applyBorder="1" applyAlignment="1" applyProtection="1">
      <alignment horizontal="center" vertical="center" wrapText="1"/>
      <protection/>
    </xf>
    <xf numFmtId="0" fontId="9" fillId="0" borderId="0" xfId="26" applyFont="1" applyAlignment="1">
      <alignment/>
      <protection/>
    </xf>
    <xf numFmtId="1" fontId="9" fillId="0" borderId="0" xfId="30" applyNumberFormat="1" applyFont="1" applyBorder="1" applyAlignment="1" applyProtection="1">
      <alignment horizontal="center" wrapText="1"/>
      <protection locked="0"/>
    </xf>
    <xf numFmtId="0" fontId="9" fillId="0" borderId="0" xfId="29" applyFont="1" applyAlignment="1">
      <alignment/>
      <protection/>
    </xf>
    <xf numFmtId="0" fontId="0" fillId="0" borderId="0" xfId="32" applyFont="1" applyAlignment="1">
      <alignment/>
      <protection/>
    </xf>
    <xf numFmtId="0" fontId="7" fillId="0" borderId="0" xfId="32" applyFont="1" applyAlignment="1">
      <alignment vertical="center"/>
      <protection/>
    </xf>
    <xf numFmtId="0" fontId="18" fillId="0" borderId="0" xfId="32" applyFont="1" applyAlignment="1">
      <alignment/>
      <protection/>
    </xf>
    <xf numFmtId="0" fontId="0" fillId="0" borderId="0" xfId="32" applyFont="1" applyAlignment="1">
      <alignment wrapText="1"/>
      <protection/>
    </xf>
    <xf numFmtId="0" fontId="0" fillId="0" borderId="0" xfId="32" applyFont="1" applyBorder="1" applyAlignment="1" applyProtection="1">
      <alignment wrapText="1"/>
      <protection/>
    </xf>
    <xf numFmtId="1" fontId="0" fillId="2" borderId="0" xfId="32" applyNumberFormat="1" applyFont="1" applyFill="1" applyBorder="1" applyAlignment="1" applyProtection="1">
      <alignment/>
      <protection locked="0"/>
    </xf>
    <xf numFmtId="0" fontId="5" fillId="0" borderId="0" xfId="32" applyFont="1" applyBorder="1" applyAlignment="1" applyProtection="1">
      <alignment horizontal="right" wrapText="1"/>
      <protection locked="0"/>
    </xf>
    <xf numFmtId="1" fontId="0" fillId="2" borderId="0" xfId="32" applyNumberFormat="1" applyFont="1" applyFill="1" applyAlignment="1" applyProtection="1">
      <alignment/>
      <protection locked="0"/>
    </xf>
    <xf numFmtId="0" fontId="0" fillId="2" borderId="0" xfId="32" applyFont="1" applyFill="1" applyAlignment="1">
      <alignment/>
      <protection/>
    </xf>
    <xf numFmtId="1" fontId="0" fillId="0" borderId="1" xfId="32" applyNumberFormat="1" applyFont="1" applyFill="1" applyBorder="1" applyAlignment="1" applyProtection="1">
      <alignment/>
      <protection locked="0"/>
    </xf>
    <xf numFmtId="3" fontId="0" fillId="2" borderId="1" xfId="30" applyNumberFormat="1" applyFont="1" applyFill="1" applyBorder="1" applyAlignment="1" applyProtection="1">
      <alignment wrapText="1"/>
      <protection/>
    </xf>
    <xf numFmtId="3" fontId="5" fillId="2" borderId="1" xfId="30" applyNumberFormat="1" applyFont="1" applyFill="1" applyBorder="1" applyAlignment="1" applyProtection="1">
      <alignment wrapText="1"/>
      <protection locked="0"/>
    </xf>
    <xf numFmtId="1" fontId="9" fillId="2" borderId="1" xfId="31" applyNumberFormat="1" applyFont="1" applyFill="1" applyBorder="1" applyAlignment="1" applyProtection="1">
      <alignment wrapText="1"/>
      <protection locked="0"/>
    </xf>
    <xf numFmtId="3" fontId="9" fillId="2" borderId="1" xfId="31" applyNumberFormat="1" applyFont="1" applyFill="1" applyBorder="1" applyAlignment="1" applyProtection="1">
      <alignment wrapText="1"/>
      <protection/>
    </xf>
    <xf numFmtId="0" fontId="21" fillId="0" borderId="0" xfId="33" applyFont="1" applyAlignment="1">
      <alignment horizontal="left" vertical="center"/>
      <protection/>
    </xf>
    <xf numFmtId="0" fontId="21" fillId="0" borderId="0" xfId="24" applyFont="1" applyAlignment="1" applyProtection="1">
      <alignment horizontal="centerContinuous" vertical="center" wrapText="1"/>
      <protection locked="0"/>
    </xf>
    <xf numFmtId="0" fontId="21" fillId="0" borderId="0" xfId="24" applyFont="1" applyAlignment="1">
      <alignment horizontal="centerContinuous" vertical="center" wrapText="1"/>
      <protection/>
    </xf>
    <xf numFmtId="0" fontId="21" fillId="0" borderId="0" xfId="29" applyFont="1" applyAlignment="1">
      <alignment vertical="center"/>
      <protection/>
    </xf>
    <xf numFmtId="0" fontId="21" fillId="0" borderId="0" xfId="24" applyFont="1" applyAlignment="1" applyProtection="1">
      <alignment horizontal="center" vertical="center"/>
      <protection locked="0"/>
    </xf>
    <xf numFmtId="49" fontId="21" fillId="0" borderId="0" xfId="24" applyNumberFormat="1" applyFont="1" applyAlignment="1" applyProtection="1">
      <alignment horizontal="center" vertical="center"/>
      <protection locked="0"/>
    </xf>
    <xf numFmtId="1" fontId="21" fillId="0" borderId="0" xfId="24" applyNumberFormat="1" applyFont="1" applyAlignment="1" applyProtection="1">
      <alignment horizontal="center" vertical="center"/>
      <protection locked="0"/>
    </xf>
    <xf numFmtId="1" fontId="21" fillId="0" borderId="0" xfId="29" applyNumberFormat="1" applyFont="1" applyProtection="1">
      <alignment/>
      <protection locked="0"/>
    </xf>
    <xf numFmtId="0" fontId="21" fillId="0" borderId="0" xfId="24" applyFont="1" applyAlignment="1">
      <alignment/>
      <protection/>
    </xf>
    <xf numFmtId="0" fontId="21" fillId="0" borderId="0" xfId="29" applyFont="1">
      <alignment/>
      <protection/>
    </xf>
    <xf numFmtId="0" fontId="21" fillId="0" borderId="0" xfId="27" applyFont="1" applyAlignment="1">
      <alignment horizontal="center"/>
      <protection/>
    </xf>
    <xf numFmtId="1" fontId="22" fillId="0" borderId="0" xfId="27" applyNumberFormat="1" applyFont="1" applyBorder="1" applyAlignment="1" applyProtection="1">
      <alignment vertical="justify" wrapText="1"/>
      <protection locked="0"/>
    </xf>
    <xf numFmtId="1" fontId="21" fillId="0" borderId="0" xfId="27" applyNumberFormat="1" applyFont="1" applyBorder="1" applyAlignment="1" applyProtection="1">
      <alignment vertical="justify" wrapText="1"/>
      <protection locked="0"/>
    </xf>
    <xf numFmtId="1" fontId="21" fillId="0" borderId="0" xfId="27" applyNumberFormat="1" applyFont="1" applyBorder="1" applyAlignment="1">
      <alignment vertical="justify" wrapText="1"/>
      <protection/>
    </xf>
    <xf numFmtId="0" fontId="21" fillId="0" borderId="0" xfId="24" applyFont="1" applyAlignment="1" applyProtection="1">
      <alignment horizontal="left" vertical="center" wrapText="1"/>
      <protection locked="0"/>
    </xf>
    <xf numFmtId="1" fontId="21" fillId="0" borderId="0" xfId="24" applyNumberFormat="1" applyFont="1" applyAlignment="1" applyProtection="1">
      <alignment horizontal="left" vertical="center" wrapText="1"/>
      <protection locked="0"/>
    </xf>
    <xf numFmtId="0" fontId="21" fillId="0" borderId="0" xfId="24" applyFont="1" applyAlignment="1" applyProtection="1">
      <alignment horizontal="right"/>
      <protection locked="0"/>
    </xf>
    <xf numFmtId="0" fontId="21" fillId="0" borderId="1" xfId="24" applyFont="1" applyBorder="1" applyAlignment="1" applyProtection="1">
      <alignment horizontal="centerContinuous" vertical="center" wrapText="1"/>
      <protection/>
    </xf>
    <xf numFmtId="0" fontId="21" fillId="0" borderId="0" xfId="24" applyFont="1" applyBorder="1" applyProtection="1">
      <alignment/>
      <protection/>
    </xf>
    <xf numFmtId="0" fontId="21" fillId="0" borderId="0" xfId="29" applyFont="1" applyProtection="1">
      <alignment/>
      <protection/>
    </xf>
    <xf numFmtId="0" fontId="21" fillId="0" borderId="1" xfId="24" applyFont="1" applyBorder="1" applyAlignment="1" applyProtection="1">
      <alignment vertical="center" wrapText="1"/>
      <protection/>
    </xf>
    <xf numFmtId="0" fontId="21" fillId="0" borderId="1" xfId="24" applyFont="1" applyBorder="1" applyAlignment="1" applyProtection="1">
      <alignment vertical="center"/>
      <protection/>
    </xf>
    <xf numFmtId="0" fontId="23" fillId="0" borderId="1" xfId="24" applyFont="1" applyBorder="1" applyAlignment="1" applyProtection="1">
      <alignment horizontal="center" vertical="center" wrapText="1"/>
      <protection/>
    </xf>
    <xf numFmtId="49" fontId="23" fillId="0" borderId="4" xfId="24" applyNumberFormat="1" applyFont="1" applyBorder="1" applyAlignment="1" applyProtection="1">
      <alignment horizontal="center" wrapText="1"/>
      <protection/>
    </xf>
    <xf numFmtId="0" fontId="23" fillId="0" borderId="2" xfId="24" applyFont="1" applyBorder="1" applyAlignment="1" applyProtection="1">
      <alignment horizontal="center" wrapText="1"/>
      <protection/>
    </xf>
    <xf numFmtId="0" fontId="23" fillId="0" borderId="0" xfId="24" applyFont="1" applyBorder="1" applyProtection="1">
      <alignment/>
      <protection/>
    </xf>
    <xf numFmtId="0" fontId="23" fillId="0" borderId="0" xfId="29" applyFont="1" applyProtection="1">
      <alignment/>
      <protection/>
    </xf>
    <xf numFmtId="0" fontId="23" fillId="0" borderId="0" xfId="29" applyFont="1">
      <alignment/>
      <protection/>
    </xf>
    <xf numFmtId="0" fontId="22" fillId="0" borderId="1" xfId="24" applyFont="1" applyBorder="1" applyAlignment="1" applyProtection="1">
      <alignment vertical="center" wrapText="1"/>
      <protection/>
    </xf>
    <xf numFmtId="49" fontId="22" fillId="0" borderId="1" xfId="24" applyNumberFormat="1" applyFont="1" applyBorder="1" applyAlignment="1" applyProtection="1">
      <alignment horizontal="center" wrapText="1"/>
      <protection/>
    </xf>
    <xf numFmtId="3" fontId="25" fillId="0" borderId="1" xfId="24" applyNumberFormat="1" applyFont="1" applyFill="1" applyBorder="1" applyAlignment="1" applyProtection="1">
      <alignment wrapText="1"/>
      <protection locked="0"/>
    </xf>
    <xf numFmtId="3" fontId="25" fillId="0" borderId="1" xfId="24" applyNumberFormat="1" applyFont="1" applyFill="1" applyBorder="1" applyAlignment="1" applyProtection="1">
      <alignment wrapText="1"/>
      <protection/>
    </xf>
    <xf numFmtId="0" fontId="21" fillId="2" borderId="1" xfId="24" applyFont="1" applyFill="1" applyBorder="1" applyProtection="1">
      <alignment/>
      <protection/>
    </xf>
    <xf numFmtId="49" fontId="21" fillId="0" borderId="1" xfId="24" applyNumberFormat="1" applyFont="1" applyBorder="1" applyAlignment="1" applyProtection="1">
      <alignment horizontal="center" wrapText="1"/>
      <protection/>
    </xf>
    <xf numFmtId="3" fontId="24" fillId="0" borderId="1" xfId="24" applyNumberFormat="1" applyFont="1" applyFill="1" applyBorder="1" applyAlignment="1" applyProtection="1">
      <alignment wrapText="1"/>
      <protection/>
    </xf>
    <xf numFmtId="3" fontId="24" fillId="0" borderId="1" xfId="24" applyNumberFormat="1" applyFont="1" applyFill="1" applyBorder="1" applyAlignment="1" applyProtection="1">
      <alignment wrapText="1"/>
      <protection locked="0"/>
    </xf>
    <xf numFmtId="0" fontId="21" fillId="0" borderId="2" xfId="24" applyFont="1" applyBorder="1" applyAlignment="1" applyProtection="1">
      <alignment vertical="center" wrapText="1"/>
      <protection/>
    </xf>
    <xf numFmtId="49" fontId="21" fillId="0" borderId="2" xfId="24" applyNumberFormat="1" applyFont="1" applyBorder="1" applyAlignment="1" applyProtection="1">
      <alignment horizontal="center" wrapText="1"/>
      <protection/>
    </xf>
    <xf numFmtId="0" fontId="26" fillId="0" borderId="1" xfId="24" applyFont="1" applyBorder="1" applyAlignment="1" applyProtection="1">
      <alignment vertical="center" wrapText="1"/>
      <protection/>
    </xf>
    <xf numFmtId="0" fontId="21" fillId="0" borderId="1" xfId="29" applyFont="1" applyBorder="1">
      <alignment/>
      <protection/>
    </xf>
    <xf numFmtId="49" fontId="21" fillId="0" borderId="1" xfId="24" applyNumberFormat="1" applyFont="1" applyBorder="1" applyAlignment="1" applyProtection="1">
      <alignment horizontal="left" wrapText="1"/>
      <protection/>
    </xf>
    <xf numFmtId="0" fontId="21" fillId="0" borderId="1" xfId="24" applyFont="1" applyBorder="1" applyAlignment="1" applyProtection="1">
      <alignment wrapText="1"/>
      <protection/>
    </xf>
    <xf numFmtId="3" fontId="21" fillId="2" borderId="1" xfId="24" applyNumberFormat="1" applyFont="1" applyFill="1" applyBorder="1" applyProtection="1">
      <alignment/>
      <protection/>
    </xf>
    <xf numFmtId="3" fontId="24" fillId="0" borderId="4" xfId="24" applyNumberFormat="1" applyFont="1" applyFill="1" applyBorder="1" applyAlignment="1" applyProtection="1">
      <alignment wrapText="1"/>
      <protection/>
    </xf>
    <xf numFmtId="0" fontId="21" fillId="2" borderId="0" xfId="24" applyFont="1" applyFill="1" applyBorder="1" applyProtection="1">
      <alignment/>
      <protection/>
    </xf>
    <xf numFmtId="0" fontId="21" fillId="0" borderId="0" xfId="24" applyFont="1" applyBorder="1" applyAlignment="1" applyProtection="1">
      <alignment horizontal="left" vertical="center" wrapText="1"/>
      <protection/>
    </xf>
    <xf numFmtId="49" fontId="21" fillId="0" borderId="0" xfId="24" applyNumberFormat="1" applyFont="1" applyBorder="1" applyAlignment="1" applyProtection="1">
      <alignment horizontal="left" vertical="center" wrapText="1"/>
      <protection/>
    </xf>
    <xf numFmtId="0" fontId="21" fillId="2" borderId="0" xfId="24" applyFont="1" applyFill="1" applyBorder="1" applyAlignment="1" applyProtection="1">
      <alignment horizontal="right" vertical="center" wrapText="1"/>
      <protection/>
    </xf>
    <xf numFmtId="0" fontId="21" fillId="0" borderId="0" xfId="29" applyFont="1" applyBorder="1">
      <alignment/>
      <protection/>
    </xf>
    <xf numFmtId="0" fontId="21" fillId="2" borderId="0" xfId="24" applyFont="1" applyFill="1" applyBorder="1" applyAlignment="1" applyProtection="1">
      <alignment horizontal="left" vertical="center" wrapText="1"/>
      <protection/>
    </xf>
    <xf numFmtId="0" fontId="21" fillId="2" borderId="0" xfId="24" applyFont="1" applyFill="1" applyBorder="1" applyAlignment="1" applyProtection="1">
      <alignment horizontal="right"/>
      <protection/>
    </xf>
    <xf numFmtId="0" fontId="21" fillId="2" borderId="1" xfId="24" applyFont="1" applyFill="1" applyBorder="1" applyAlignment="1" applyProtection="1">
      <alignment horizontal="centerContinuous" vertical="center" wrapText="1"/>
      <protection/>
    </xf>
    <xf numFmtId="49" fontId="21" fillId="0" borderId="4" xfId="24" applyNumberFormat="1" applyFont="1" applyBorder="1" applyAlignment="1" applyProtection="1">
      <alignment horizontal="center" vertical="center" wrapText="1"/>
      <protection/>
    </xf>
    <xf numFmtId="0" fontId="21" fillId="2" borderId="1" xfId="24" applyFont="1" applyFill="1" applyBorder="1" applyAlignment="1" applyProtection="1">
      <alignment vertical="center" wrapText="1"/>
      <protection/>
    </xf>
    <xf numFmtId="0" fontId="21" fillId="0" borderId="1" xfId="24" applyFont="1" applyBorder="1" applyAlignment="1" applyProtection="1">
      <alignment horizontal="center" vertical="center" wrapText="1"/>
      <protection/>
    </xf>
    <xf numFmtId="0" fontId="21" fillId="2" borderId="1" xfId="24" applyFont="1" applyFill="1" applyBorder="1" applyAlignment="1" applyProtection="1">
      <alignment horizontal="center" vertical="center" wrapText="1"/>
      <protection/>
    </xf>
    <xf numFmtId="0" fontId="21" fillId="2" borderId="1" xfId="24" applyFont="1" applyFill="1" applyBorder="1" applyAlignment="1" applyProtection="1">
      <alignment horizontal="center" vertical="center"/>
      <protection/>
    </xf>
    <xf numFmtId="49" fontId="21" fillId="0" borderId="1" xfId="24" applyNumberFormat="1" applyFont="1" applyBorder="1" applyAlignment="1" applyProtection="1">
      <alignment horizontal="left" vertical="center" wrapText="1"/>
      <protection/>
    </xf>
    <xf numFmtId="0" fontId="21" fillId="2" borderId="1" xfId="24" applyFont="1" applyFill="1" applyBorder="1" applyAlignment="1" applyProtection="1">
      <alignment vertical="center"/>
      <protection/>
    </xf>
    <xf numFmtId="49" fontId="21" fillId="0" borderId="1" xfId="24" applyNumberFormat="1" applyFont="1" applyBorder="1" applyAlignment="1" applyProtection="1">
      <alignment horizontal="center" vertical="center" wrapText="1"/>
      <protection/>
    </xf>
    <xf numFmtId="3" fontId="24" fillId="0" borderId="1" xfId="24" applyNumberFormat="1" applyFont="1" applyFill="1" applyBorder="1" applyAlignment="1" applyProtection="1">
      <alignment horizontal="right" vertical="center" wrapText="1"/>
      <protection/>
    </xf>
    <xf numFmtId="3" fontId="24" fillId="0" borderId="1" xfId="24" applyNumberFormat="1" applyFont="1" applyFill="1" applyBorder="1" applyAlignment="1" applyProtection="1">
      <alignment horizontal="right" vertical="center" wrapText="1"/>
      <protection locked="0"/>
    </xf>
    <xf numFmtId="49" fontId="22" fillId="0" borderId="1" xfId="24" applyNumberFormat="1" applyFont="1" applyBorder="1" applyAlignment="1" applyProtection="1">
      <alignment horizontal="center" vertical="center" wrapText="1"/>
      <protection/>
    </xf>
    <xf numFmtId="3" fontId="25" fillId="0" borderId="1" xfId="24" applyNumberFormat="1" applyFont="1" applyFill="1" applyBorder="1" applyAlignment="1" applyProtection="1">
      <alignment horizontal="right" vertical="center" wrapText="1"/>
      <protection/>
    </xf>
    <xf numFmtId="3" fontId="24" fillId="0" borderId="1" xfId="24" applyNumberFormat="1" applyFont="1" applyFill="1" applyBorder="1" applyAlignment="1" applyProtection="1">
      <alignment horizontal="right"/>
      <protection/>
    </xf>
    <xf numFmtId="3" fontId="25" fillId="0" borderId="1" xfId="24" applyNumberFormat="1" applyFont="1" applyFill="1" applyBorder="1" applyAlignment="1" applyProtection="1">
      <alignment horizontal="right" vertical="center" wrapText="1"/>
      <protection locked="0"/>
    </xf>
    <xf numFmtId="0" fontId="21" fillId="0" borderId="1" xfId="24" applyFont="1" applyBorder="1" applyAlignment="1" applyProtection="1" quotePrefix="1">
      <alignment vertical="center" wrapText="1"/>
      <protection/>
    </xf>
    <xf numFmtId="49" fontId="21" fillId="0" borderId="0" xfId="24" applyNumberFormat="1" applyFont="1" applyBorder="1" applyAlignment="1" applyProtection="1">
      <alignment horizontal="center" vertical="center" wrapText="1"/>
      <protection/>
    </xf>
    <xf numFmtId="1" fontId="21" fillId="2" borderId="0" xfId="24" applyNumberFormat="1" applyFont="1" applyFill="1" applyBorder="1" applyAlignment="1" applyProtection="1">
      <alignment horizontal="left" vertical="center" wrapText="1"/>
      <protection/>
    </xf>
    <xf numFmtId="1" fontId="21" fillId="2" borderId="0" xfId="24" applyNumberFormat="1" applyFont="1" applyFill="1" applyBorder="1" applyProtection="1">
      <alignment/>
      <protection/>
    </xf>
    <xf numFmtId="0" fontId="21" fillId="0" borderId="0" xfId="29" applyFont="1" applyAlignment="1" applyProtection="1">
      <alignment horizontal="center"/>
      <protection/>
    </xf>
    <xf numFmtId="0" fontId="21" fillId="0" borderId="0" xfId="29" applyFont="1" applyAlignment="1">
      <alignment horizontal="center"/>
      <protection/>
    </xf>
    <xf numFmtId="0" fontId="21" fillId="2" borderId="1" xfId="24" applyFont="1" applyFill="1" applyBorder="1" applyAlignment="1" applyProtection="1">
      <alignment horizontal="center"/>
      <protection/>
    </xf>
    <xf numFmtId="0" fontId="21" fillId="0" borderId="1" xfId="24" applyFont="1" applyBorder="1" applyAlignment="1" applyProtection="1">
      <alignment horizontal="left" vertical="center" wrapText="1"/>
      <protection/>
    </xf>
    <xf numFmtId="0" fontId="22" fillId="0" borderId="1" xfId="24" applyFont="1" applyBorder="1" applyAlignment="1" applyProtection="1">
      <alignment horizontal="left" vertical="center" wrapText="1"/>
      <protection/>
    </xf>
    <xf numFmtId="0" fontId="27" fillId="0" borderId="0" xfId="24" applyFont="1" applyBorder="1" applyAlignment="1" applyProtection="1">
      <alignment horizontal="left" vertical="center" wrapText="1"/>
      <protection/>
    </xf>
    <xf numFmtId="0" fontId="21" fillId="0" borderId="0" xfId="24" applyFont="1" applyProtection="1">
      <alignment/>
      <protection locked="0"/>
    </xf>
    <xf numFmtId="0" fontId="21" fillId="0" borderId="0" xfId="29" applyFont="1" applyProtection="1">
      <alignment/>
      <protection locked="0"/>
    </xf>
    <xf numFmtId="0" fontId="7" fillId="0" borderId="0" xfId="29" applyFont="1" applyProtection="1">
      <alignment/>
      <protection locked="0"/>
    </xf>
    <xf numFmtId="3" fontId="24" fillId="0" borderId="1" xfId="24" applyNumberFormat="1" applyFont="1" applyFill="1" applyBorder="1" applyAlignment="1" applyProtection="1">
      <alignment wrapText="1"/>
      <protection locked="0"/>
    </xf>
    <xf numFmtId="3" fontId="24" fillId="0" borderId="1" xfId="24" applyNumberFormat="1" applyFont="1" applyFill="1" applyBorder="1" applyAlignment="1" applyProtection="1">
      <alignment wrapText="1"/>
      <protection/>
    </xf>
    <xf numFmtId="0" fontId="0" fillId="0" borderId="0" xfId="30" applyFont="1" applyBorder="1" applyAlignment="1" applyProtection="1">
      <alignment horizontal="center" wrapText="1"/>
      <protection locked="0"/>
    </xf>
    <xf numFmtId="0" fontId="5" fillId="0" borderId="0" xfId="27" applyFont="1" applyAlignment="1" applyProtection="1">
      <alignment horizontal="left" vertical="center"/>
      <protection locked="0"/>
    </xf>
    <xf numFmtId="1" fontId="21" fillId="0" borderId="7" xfId="24" applyNumberFormat="1" applyFont="1" applyBorder="1" applyAlignment="1" applyProtection="1">
      <alignment horizontal="center" vertical="center" wrapText="1"/>
      <protection/>
    </xf>
    <xf numFmtId="1" fontId="21" fillId="0" borderId="11" xfId="24" applyNumberFormat="1" applyFont="1" applyBorder="1" applyAlignment="1" applyProtection="1">
      <alignment horizontal="center" vertical="center" wrapText="1"/>
      <protection/>
    </xf>
    <xf numFmtId="1" fontId="21" fillId="0" borderId="5" xfId="24" applyNumberFormat="1" applyFont="1" applyBorder="1" applyAlignment="1" applyProtection="1">
      <alignment horizontal="center" vertical="center" wrapText="1"/>
      <protection/>
    </xf>
    <xf numFmtId="1" fontId="21" fillId="0" borderId="6" xfId="24" applyNumberFormat="1" applyFont="1" applyBorder="1" applyAlignment="1" applyProtection="1">
      <alignment horizontal="center" vertical="center" wrapText="1"/>
      <protection/>
    </xf>
    <xf numFmtId="0" fontId="22" fillId="0" borderId="0" xfId="27" applyFont="1" applyAlignment="1" applyProtection="1">
      <alignment horizontal="left" vertical="justify"/>
      <protection locked="0"/>
    </xf>
    <xf numFmtId="0" fontId="5" fillId="0" borderId="0" xfId="27" applyFont="1" applyAlignment="1" applyProtection="1">
      <alignment horizontal="left" vertical="justify"/>
      <protection locked="0"/>
    </xf>
    <xf numFmtId="0" fontId="5" fillId="0" borderId="0" xfId="27" applyFont="1" applyAlignment="1">
      <alignment horizontal="left" vertical="justify"/>
      <protection/>
    </xf>
    <xf numFmtId="49" fontId="21" fillId="0" borderId="10" xfId="24" applyNumberFormat="1" applyFont="1" applyBorder="1" applyAlignment="1" applyProtection="1">
      <alignment horizontal="center" vertical="center" wrapText="1"/>
      <protection/>
    </xf>
    <xf numFmtId="0" fontId="5" fillId="0" borderId="0" xfId="31" applyFont="1" applyAlignment="1" applyProtection="1">
      <alignment horizontal="center" wrapText="1"/>
      <protection locked="0"/>
    </xf>
    <xf numFmtId="0" fontId="5" fillId="0" borderId="14" xfId="31" applyFont="1" applyBorder="1" applyAlignment="1" applyProtection="1">
      <alignment horizontal="center" wrapText="1"/>
      <protection locked="0"/>
    </xf>
    <xf numFmtId="0" fontId="15" fillId="3" borderId="15" xfId="30" applyFont="1" applyFill="1" applyBorder="1" applyAlignment="1" applyProtection="1">
      <alignment horizontal="left" wrapText="1"/>
      <protection/>
    </xf>
    <xf numFmtId="1" fontId="0" fillId="0" borderId="0" xfId="30" applyNumberFormat="1" applyFont="1" applyBorder="1" applyAlignment="1" applyProtection="1">
      <alignment horizontal="left" vertical="top" wrapText="1"/>
      <protection locked="0"/>
    </xf>
    <xf numFmtId="0" fontId="11" fillId="0" borderId="0" xfId="33" applyFont="1" applyAlignment="1">
      <alignment horizontal="left"/>
      <protection/>
    </xf>
    <xf numFmtId="1" fontId="5" fillId="2" borderId="1" xfId="33" applyNumberFormat="1" applyFont="1" applyFill="1" applyBorder="1" applyAlignment="1" applyProtection="1">
      <alignment horizontal="center"/>
      <protection locked="0"/>
    </xf>
    <xf numFmtId="0" fontId="5" fillId="0" borderId="0" xfId="27" applyFont="1" applyBorder="1" applyAlignment="1" applyProtection="1">
      <alignment horizontal="left" vertical="center" wrapText="1"/>
      <protection locked="0"/>
    </xf>
    <xf numFmtId="0" fontId="11" fillId="0" borderId="0" xfId="27" applyFont="1" applyAlignment="1" applyProtection="1">
      <alignment horizontal="left" vertical="center"/>
      <protection locked="0"/>
    </xf>
    <xf numFmtId="0" fontId="0" fillId="0" borderId="0" xfId="30" applyNumberFormat="1" applyFont="1" applyBorder="1" applyAlignment="1" applyProtection="1">
      <alignment horizontal="center" vertical="center" wrapText="1"/>
      <protection locked="0"/>
    </xf>
    <xf numFmtId="49" fontId="21" fillId="0" borderId="0" xfId="24" applyNumberFormat="1" applyFont="1" applyBorder="1" applyAlignment="1" applyProtection="1">
      <alignment horizontal="left" vertical="center" wrapText="1"/>
      <protection/>
    </xf>
    <xf numFmtId="3" fontId="24" fillId="0" borderId="3" xfId="24" applyNumberFormat="1" applyFont="1" applyFill="1" applyBorder="1" applyAlignment="1" applyProtection="1">
      <alignment wrapText="1"/>
      <protection locked="0"/>
    </xf>
    <xf numFmtId="3" fontId="24" fillId="0" borderId="8" xfId="24" applyNumberFormat="1" applyFont="1" applyFill="1" applyBorder="1" applyAlignment="1" applyProtection="1">
      <alignment wrapText="1"/>
      <protection locked="0"/>
    </xf>
    <xf numFmtId="3" fontId="25" fillId="0" borderId="3" xfId="24" applyNumberFormat="1" applyFont="1" applyFill="1" applyBorder="1" applyAlignment="1" applyProtection="1">
      <alignment wrapText="1"/>
      <protection locked="0"/>
    </xf>
    <xf numFmtId="3" fontId="25" fillId="0" borderId="8" xfId="24" applyNumberFormat="1" applyFont="1" applyFill="1" applyBorder="1" applyAlignment="1" applyProtection="1">
      <alignment wrapText="1"/>
      <protection locked="0"/>
    </xf>
    <xf numFmtId="0" fontId="21" fillId="0" borderId="2" xfId="24" applyFont="1" applyBorder="1" applyAlignment="1" applyProtection="1">
      <alignment horizontal="center" vertical="center" wrapText="1"/>
      <protection/>
    </xf>
    <xf numFmtId="0" fontId="21" fillId="0" borderId="4" xfId="24" applyFont="1" applyBorder="1" applyAlignment="1" applyProtection="1">
      <alignment horizontal="center" vertical="center" wrapText="1"/>
      <protection/>
    </xf>
    <xf numFmtId="49" fontId="21" fillId="0" borderId="2" xfId="24" applyNumberFormat="1" applyFont="1" applyBorder="1" applyAlignment="1" applyProtection="1">
      <alignment horizontal="center" vertical="center" wrapText="1"/>
      <protection/>
    </xf>
    <xf numFmtId="49" fontId="21" fillId="0" borderId="4" xfId="24" applyNumberFormat="1" applyFont="1" applyBorder="1" applyAlignment="1" applyProtection="1">
      <alignment horizontal="center" vertical="center" wrapText="1"/>
      <protection/>
    </xf>
    <xf numFmtId="0" fontId="21" fillId="2" borderId="11" xfId="24" applyFont="1" applyFill="1" applyBorder="1" applyAlignment="1" applyProtection="1">
      <alignment horizontal="center" vertical="center" wrapText="1"/>
      <protection/>
    </xf>
    <xf numFmtId="0" fontId="21" fillId="2" borderId="6" xfId="24" applyFont="1" applyFill="1" applyBorder="1" applyAlignment="1" applyProtection="1">
      <alignment horizontal="center" vertical="center" wrapText="1"/>
      <protection/>
    </xf>
    <xf numFmtId="3" fontId="24" fillId="0" borderId="1" xfId="24" applyNumberFormat="1" applyFont="1" applyFill="1" applyBorder="1" applyAlignment="1" applyProtection="1">
      <alignment wrapText="1"/>
      <protection locked="0"/>
    </xf>
    <xf numFmtId="49" fontId="20" fillId="0" borderId="0" xfId="24" applyNumberFormat="1" applyFont="1" applyAlignment="1" applyProtection="1">
      <alignment horizontal="left" vertical="center" wrapText="1"/>
      <protection locked="0"/>
    </xf>
    <xf numFmtId="0" fontId="23" fillId="0" borderId="7" xfId="24" applyFont="1" applyBorder="1" applyAlignment="1" applyProtection="1">
      <alignment horizontal="center" wrapText="1"/>
      <protection/>
    </xf>
    <xf numFmtId="0" fontId="23" fillId="0" borderId="11" xfId="24" applyFont="1" applyBorder="1" applyAlignment="1" applyProtection="1">
      <alignment horizontal="center" wrapText="1"/>
      <protection/>
    </xf>
    <xf numFmtId="3" fontId="24" fillId="0" borderId="5" xfId="24" applyNumberFormat="1" applyFont="1" applyFill="1" applyBorder="1" applyAlignment="1" applyProtection="1">
      <alignment wrapText="1"/>
      <protection locked="0"/>
    </xf>
    <xf numFmtId="3" fontId="24" fillId="0" borderId="6" xfId="24" applyNumberFormat="1" applyFont="1" applyFill="1" applyBorder="1" applyAlignment="1" applyProtection="1">
      <alignment wrapText="1"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5" fillId="0" borderId="0" xfId="25" applyFont="1" applyAlignment="1" applyProtection="1">
      <alignment horizontal="center" vertical="center" wrapText="1"/>
      <protection locked="0"/>
    </xf>
    <xf numFmtId="0" fontId="7" fillId="0" borderId="2" xfId="25" applyFont="1" applyBorder="1" applyAlignment="1" applyProtection="1">
      <alignment horizontal="center" vertical="center" wrapText="1"/>
      <protection/>
    </xf>
    <xf numFmtId="0" fontId="7" fillId="0" borderId="4" xfId="25" applyFont="1" applyBorder="1" applyAlignment="1" applyProtection="1">
      <alignment horizontal="center" vertical="center" wrapText="1"/>
      <protection/>
    </xf>
    <xf numFmtId="44" fontId="7" fillId="0" borderId="2" xfId="17" applyFont="1" applyBorder="1" applyAlignment="1" applyProtection="1">
      <alignment horizontal="center" vertical="center" wrapText="1"/>
      <protection/>
    </xf>
    <xf numFmtId="44" fontId="7" fillId="0" borderId="4" xfId="17" applyFont="1" applyBorder="1" applyAlignment="1" applyProtection="1">
      <alignment horizontal="center" vertical="center" wrapText="1"/>
      <protection/>
    </xf>
    <xf numFmtId="0" fontId="7" fillId="0" borderId="10" xfId="25" applyFont="1" applyBorder="1" applyAlignment="1" applyProtection="1">
      <alignment horizontal="center" vertical="center" wrapText="1"/>
      <protection/>
    </xf>
    <xf numFmtId="49" fontId="0" fillId="0" borderId="15" xfId="25" applyNumberFormat="1" applyFont="1" applyBorder="1" applyAlignment="1" applyProtection="1">
      <alignment horizontal="left" vertical="center" wrapText="1"/>
      <protection/>
    </xf>
    <xf numFmtId="0" fontId="9" fillId="0" borderId="0" xfId="30" applyFont="1" applyBorder="1" applyAlignment="1" applyProtection="1">
      <alignment horizontal="center" wrapText="1"/>
      <protection locked="0"/>
    </xf>
    <xf numFmtId="49" fontId="11" fillId="0" borderId="0" xfId="26" applyNumberFormat="1" applyFont="1" applyAlignment="1">
      <alignment horizontal="left" vertical="center" wrapText="1"/>
      <protection/>
    </xf>
    <xf numFmtId="0" fontId="16" fillId="0" borderId="0" xfId="30" applyFont="1" applyBorder="1" applyAlignment="1" applyProtection="1">
      <alignment horizontal="left"/>
      <protection locked="0"/>
    </xf>
    <xf numFmtId="0" fontId="0" fillId="0" borderId="0" xfId="31" applyFont="1" applyAlignment="1" applyProtection="1">
      <alignment horizontal="right" wrapText="1"/>
      <protection/>
    </xf>
    <xf numFmtId="0" fontId="7" fillId="0" borderId="0" xfId="30" applyFont="1" applyAlignment="1" applyProtection="1">
      <alignment horizontal="left"/>
      <protection locked="0"/>
    </xf>
    <xf numFmtId="0" fontId="8" fillId="0" borderId="0" xfId="27" applyFont="1" applyAlignment="1" applyProtection="1">
      <alignment horizontal="center"/>
      <protection locked="0"/>
    </xf>
    <xf numFmtId="0" fontId="0" fillId="0" borderId="0" xfId="32" applyFont="1" applyAlignment="1" applyProtection="1">
      <alignment horizontal="left" wrapText="1"/>
      <protection locked="0"/>
    </xf>
    <xf numFmtId="0" fontId="18" fillId="0" borderId="0" xfId="32" applyFont="1" applyAlignment="1">
      <alignment horizontal="right"/>
      <protection/>
    </xf>
    <xf numFmtId="0" fontId="0" fillId="0" borderId="0" xfId="32" applyFont="1" applyAlignment="1" applyProtection="1">
      <alignment horizontal="right" wrapText="1"/>
      <protection locked="0"/>
    </xf>
    <xf numFmtId="0" fontId="7" fillId="0" borderId="0" xfId="32" applyFont="1" applyAlignment="1">
      <alignment horizontal="right"/>
      <protection/>
    </xf>
    <xf numFmtId="0" fontId="0" fillId="0" borderId="0" xfId="32" applyFont="1" applyAlignment="1">
      <alignment horizontal="right"/>
      <protection/>
    </xf>
    <xf numFmtId="0" fontId="11" fillId="0" borderId="0" xfId="32" applyFont="1" applyAlignment="1" applyProtection="1">
      <alignment horizontal="left" wrapText="1"/>
      <protection locked="0"/>
    </xf>
    <xf numFmtId="0" fontId="16" fillId="0" borderId="0" xfId="31" applyFont="1" applyAlignment="1" applyProtection="1">
      <alignment wrapText="1"/>
      <protection/>
    </xf>
    <xf numFmtId="0" fontId="7" fillId="0" borderId="0" xfId="31" applyFont="1" applyAlignment="1" applyProtection="1">
      <alignment horizontal="right" wrapText="1"/>
      <protection/>
    </xf>
    <xf numFmtId="0" fontId="7" fillId="0" borderId="0" xfId="30" applyFont="1" applyBorder="1" applyAlignment="1" applyProtection="1">
      <alignment horizontal="right"/>
      <protection locked="0"/>
    </xf>
    <xf numFmtId="0" fontId="7" fillId="0" borderId="0" xfId="30" applyFont="1" applyAlignment="1" applyProtection="1">
      <alignment horizontal="right" vertical="center"/>
      <protection locked="0"/>
    </xf>
    <xf numFmtId="0" fontId="0" fillId="0" borderId="0" xfId="31" applyFont="1" applyAlignment="1">
      <alignment horizontal="right" vertical="center" wrapText="1"/>
      <protection/>
    </xf>
    <xf numFmtId="0" fontId="21" fillId="0" borderId="0" xfId="30" applyFont="1" applyAlignment="1" applyProtection="1">
      <alignment horizontal="left" vertical="top"/>
      <protection locked="0"/>
    </xf>
    <xf numFmtId="0" fontId="21" fillId="0" borderId="0" xfId="30" applyFont="1" applyAlignment="1" applyProtection="1">
      <alignment horizontal="left" vertical="top" wrapText="1"/>
      <protection locked="0"/>
    </xf>
    <xf numFmtId="1" fontId="21" fillId="0" borderId="0" xfId="27" applyNumberFormat="1" applyFont="1" applyBorder="1" applyAlignment="1" applyProtection="1">
      <alignment horizontal="left" vertical="justify" wrapText="1"/>
      <protection locked="0"/>
    </xf>
    <xf numFmtId="0" fontId="21" fillId="0" borderId="0" xfId="29" applyFont="1" applyAlignment="1">
      <alignment horizontal="left"/>
      <protection/>
    </xf>
    <xf numFmtId="0" fontId="7" fillId="0" borderId="0" xfId="30" applyFont="1" applyAlignment="1" applyProtection="1">
      <alignment horizontal="right"/>
      <protection locked="0"/>
    </xf>
    <xf numFmtId="0" fontId="7" fillId="0" borderId="0" xfId="30" applyFont="1" applyAlignment="1">
      <alignment horizontal="right" vertical="top"/>
      <protection/>
    </xf>
    <xf numFmtId="0" fontId="0" fillId="0" borderId="0" xfId="30" applyFont="1" applyBorder="1" applyAlignment="1" applyProtection="1">
      <alignment vertical="top" wrapText="1"/>
      <protection locked="0"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Followed Hyperlink" xfId="21"/>
    <cellStyle name="Hyperlink" xfId="22"/>
    <cellStyle name="Hyperlink" xfId="23"/>
    <cellStyle name="Normal_El. 7.3" xfId="24"/>
    <cellStyle name="Normal_El. 7.4" xfId="25"/>
    <cellStyle name="Normal_El. 7.5" xfId="26"/>
    <cellStyle name="Normal_El.7.2" xfId="27"/>
    <cellStyle name="Normal_Formi_06m_2005SPHOLD_kons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tabSelected="1" zoomScale="75" zoomScaleNormal="75" workbookViewId="0" topLeftCell="A1">
      <selection activeCell="B3" sqref="B3:D3"/>
    </sheetView>
  </sheetViews>
  <sheetFormatPr defaultColWidth="9.140625" defaultRowHeight="12.75"/>
  <cols>
    <col min="1" max="1" width="48.8515625" style="196" customWidth="1"/>
    <col min="2" max="2" width="11.140625" style="196" customWidth="1"/>
    <col min="3" max="3" width="13.421875" style="196" customWidth="1"/>
    <col min="4" max="4" width="13.57421875" style="196" customWidth="1"/>
    <col min="5" max="5" width="49.421875" style="196" customWidth="1"/>
    <col min="6" max="6" width="10.8515625" style="201" customWidth="1"/>
    <col min="7" max="7" width="13.421875" style="196" customWidth="1"/>
    <col min="8" max="8" width="13.57421875" style="197" customWidth="1"/>
    <col min="9" max="16384" width="9.28125" style="198" customWidth="1"/>
  </cols>
  <sheetData>
    <row r="1" spans="1:6" ht="15">
      <c r="A1" s="192" t="s">
        <v>0</v>
      </c>
      <c r="B1" s="193"/>
      <c r="C1" s="194"/>
      <c r="D1" s="194"/>
      <c r="E1" s="194"/>
      <c r="F1" s="195" t="s">
        <v>1</v>
      </c>
    </row>
    <row r="2" spans="1:5" ht="12.75">
      <c r="A2" s="199"/>
      <c r="B2" s="199"/>
      <c r="C2" s="200"/>
      <c r="D2" s="200"/>
      <c r="E2" s="200"/>
    </row>
    <row r="3" spans="1:7" ht="15">
      <c r="A3" s="202" t="s">
        <v>867</v>
      </c>
      <c r="B3" s="521" t="s">
        <v>868</v>
      </c>
      <c r="C3" s="521"/>
      <c r="D3" s="521"/>
      <c r="E3" s="203"/>
      <c r="F3" s="523" t="s">
        <v>862</v>
      </c>
      <c r="G3" s="197"/>
    </row>
    <row r="4" spans="1:4" ht="12.75">
      <c r="A4" s="204" t="s">
        <v>2</v>
      </c>
      <c r="B4" s="204"/>
      <c r="C4" s="205"/>
      <c r="D4" s="205"/>
    </row>
    <row r="5" spans="1:8" ht="12.75">
      <c r="A5" s="204" t="s">
        <v>864</v>
      </c>
      <c r="B5" s="204"/>
      <c r="C5" s="205"/>
      <c r="D5" s="162"/>
      <c r="E5" s="162"/>
      <c r="H5" s="485" t="s">
        <v>3</v>
      </c>
    </row>
    <row r="6" spans="1:8" ht="12.75">
      <c r="A6" s="204"/>
      <c r="B6" s="206"/>
      <c r="C6" s="207"/>
      <c r="D6" s="163"/>
      <c r="E6" s="162"/>
      <c r="H6" s="486"/>
    </row>
    <row r="7" spans="1:8" s="276" customFormat="1" ht="24">
      <c r="A7" s="272" t="s">
        <v>4</v>
      </c>
      <c r="B7" s="273" t="s">
        <v>5</v>
      </c>
      <c r="C7" s="274" t="s">
        <v>6</v>
      </c>
      <c r="D7" s="274" t="s">
        <v>7</v>
      </c>
      <c r="E7" s="275" t="s">
        <v>8</v>
      </c>
      <c r="F7" s="273" t="s">
        <v>5</v>
      </c>
      <c r="G7" s="274" t="s">
        <v>9</v>
      </c>
      <c r="H7" s="274" t="s">
        <v>10</v>
      </c>
    </row>
    <row r="8" spans="1:8" s="240" customFormat="1" ht="11.25">
      <c r="A8" s="238" t="s">
        <v>11</v>
      </c>
      <c r="B8" s="238" t="s">
        <v>12</v>
      </c>
      <c r="C8" s="238">
        <v>1</v>
      </c>
      <c r="D8" s="238">
        <v>2</v>
      </c>
      <c r="E8" s="239" t="s">
        <v>11</v>
      </c>
      <c r="F8" s="238" t="s">
        <v>12</v>
      </c>
      <c r="G8" s="238">
        <v>1</v>
      </c>
      <c r="H8" s="238">
        <v>2</v>
      </c>
    </row>
    <row r="9" spans="1:8" ht="12.75">
      <c r="A9" s="208" t="s">
        <v>13</v>
      </c>
      <c r="B9" s="165"/>
      <c r="C9" s="166"/>
      <c r="D9" s="166"/>
      <c r="E9" s="208" t="s">
        <v>14</v>
      </c>
      <c r="F9" s="178"/>
      <c r="G9" s="179"/>
      <c r="H9" s="179"/>
    </row>
    <row r="10" spans="1:8" ht="12.75">
      <c r="A10" s="209" t="s">
        <v>15</v>
      </c>
      <c r="B10" s="167"/>
      <c r="C10" s="168"/>
      <c r="D10" s="168"/>
      <c r="E10" s="209" t="s">
        <v>16</v>
      </c>
      <c r="F10" s="179"/>
      <c r="G10" s="180"/>
      <c r="H10" s="180"/>
    </row>
    <row r="11" spans="1:8" ht="12.75">
      <c r="A11" s="209" t="s">
        <v>17</v>
      </c>
      <c r="B11" s="165" t="s">
        <v>18</v>
      </c>
      <c r="C11" s="169">
        <v>2023</v>
      </c>
      <c r="D11" s="169">
        <v>2035</v>
      </c>
      <c r="E11" s="209" t="s">
        <v>19</v>
      </c>
      <c r="F11" s="181" t="s">
        <v>20</v>
      </c>
      <c r="G11" s="177">
        <v>21000</v>
      </c>
      <c r="H11" s="177">
        <v>21000</v>
      </c>
    </row>
    <row r="12" spans="1:8" ht="12.75">
      <c r="A12" s="209" t="s">
        <v>21</v>
      </c>
      <c r="B12" s="165" t="s">
        <v>22</v>
      </c>
      <c r="C12" s="169">
        <v>8709</v>
      </c>
      <c r="D12" s="169">
        <v>8991</v>
      </c>
      <c r="E12" s="209" t="s">
        <v>23</v>
      </c>
      <c r="F12" s="181" t="s">
        <v>24</v>
      </c>
      <c r="G12" s="177">
        <v>21000</v>
      </c>
      <c r="H12" s="177">
        <v>21000</v>
      </c>
    </row>
    <row r="13" spans="1:8" ht="12.75">
      <c r="A13" s="209" t="s">
        <v>25</v>
      </c>
      <c r="B13" s="165" t="s">
        <v>26</v>
      </c>
      <c r="C13" s="169">
        <v>5358</v>
      </c>
      <c r="D13" s="169">
        <v>4101</v>
      </c>
      <c r="E13" s="209" t="s">
        <v>27</v>
      </c>
      <c r="F13" s="181" t="s">
        <v>28</v>
      </c>
      <c r="G13" s="177">
        <v>0</v>
      </c>
      <c r="H13" s="177">
        <v>0</v>
      </c>
    </row>
    <row r="14" spans="1:8" ht="12.75">
      <c r="A14" s="209" t="s">
        <v>29</v>
      </c>
      <c r="B14" s="165" t="s">
        <v>30</v>
      </c>
      <c r="C14" s="169">
        <v>2307</v>
      </c>
      <c r="D14" s="169">
        <v>2377</v>
      </c>
      <c r="E14" s="210" t="s">
        <v>31</v>
      </c>
      <c r="F14" s="181" t="s">
        <v>32</v>
      </c>
      <c r="G14" s="177">
        <v>0</v>
      </c>
      <c r="H14" s="177">
        <v>0</v>
      </c>
    </row>
    <row r="15" spans="1:8" ht="12.75">
      <c r="A15" s="209" t="s">
        <v>33</v>
      </c>
      <c r="B15" s="165" t="s">
        <v>34</v>
      </c>
      <c r="C15" s="169">
        <v>469</v>
      </c>
      <c r="D15" s="169">
        <v>557</v>
      </c>
      <c r="E15" s="210" t="s">
        <v>35</v>
      </c>
      <c r="F15" s="181" t="s">
        <v>36</v>
      </c>
      <c r="G15" s="177">
        <v>0</v>
      </c>
      <c r="H15" s="177">
        <v>0</v>
      </c>
    </row>
    <row r="16" spans="1:8" ht="12.75">
      <c r="A16" s="209" t="s">
        <v>37</v>
      </c>
      <c r="B16" s="170" t="s">
        <v>38</v>
      </c>
      <c r="C16" s="169">
        <v>15</v>
      </c>
      <c r="D16" s="169">
        <v>20</v>
      </c>
      <c r="E16" s="210" t="s">
        <v>39</v>
      </c>
      <c r="F16" s="181" t="s">
        <v>40</v>
      </c>
      <c r="G16" s="177">
        <v>0</v>
      </c>
      <c r="H16" s="177">
        <v>0</v>
      </c>
    </row>
    <row r="17" spans="1:8" ht="25.5">
      <c r="A17" s="209" t="s">
        <v>41</v>
      </c>
      <c r="B17" s="165" t="s">
        <v>42</v>
      </c>
      <c r="C17" s="171">
        <v>7234</v>
      </c>
      <c r="D17" s="171">
        <v>6602</v>
      </c>
      <c r="E17" s="211" t="s">
        <v>43</v>
      </c>
      <c r="F17" s="182" t="s">
        <v>44</v>
      </c>
      <c r="G17" s="183">
        <v>21000</v>
      </c>
      <c r="H17" s="183">
        <v>21000</v>
      </c>
    </row>
    <row r="18" spans="1:8" ht="12.75">
      <c r="A18" s="209" t="s">
        <v>45</v>
      </c>
      <c r="B18" s="165" t="s">
        <v>46</v>
      </c>
      <c r="C18" s="169">
        <v>39</v>
      </c>
      <c r="D18" s="169">
        <v>40</v>
      </c>
      <c r="E18" s="209" t="s">
        <v>47</v>
      </c>
      <c r="F18" s="184"/>
      <c r="G18" s="177">
        <v>0</v>
      </c>
      <c r="H18" s="177">
        <v>0</v>
      </c>
    </row>
    <row r="19" spans="1:8" ht="12.75">
      <c r="A19" s="212" t="s">
        <v>48</v>
      </c>
      <c r="B19" s="172" t="s">
        <v>49</v>
      </c>
      <c r="C19" s="173">
        <f>SUM(C11:C18)</f>
        <v>26154</v>
      </c>
      <c r="D19" s="173">
        <f>SUM(D11:D18)</f>
        <v>24723</v>
      </c>
      <c r="E19" s="209" t="s">
        <v>50</v>
      </c>
      <c r="F19" s="181" t="s">
        <v>51</v>
      </c>
      <c r="G19" s="177">
        <v>0</v>
      </c>
      <c r="H19" s="177">
        <v>0</v>
      </c>
    </row>
    <row r="20" spans="1:8" ht="25.5">
      <c r="A20" s="209" t="s">
        <v>52</v>
      </c>
      <c r="B20" s="172" t="s">
        <v>53</v>
      </c>
      <c r="C20" s="169">
        <v>0</v>
      </c>
      <c r="D20" s="169">
        <v>0</v>
      </c>
      <c r="E20" s="209" t="s">
        <v>54</v>
      </c>
      <c r="F20" s="181" t="s">
        <v>55</v>
      </c>
      <c r="G20" s="177">
        <v>0</v>
      </c>
      <c r="H20" s="177">
        <v>0</v>
      </c>
    </row>
    <row r="21" spans="1:8" ht="12.75">
      <c r="A21" s="209" t="s">
        <v>56</v>
      </c>
      <c r="B21" s="174" t="s">
        <v>57</v>
      </c>
      <c r="C21" s="169">
        <v>0</v>
      </c>
      <c r="D21" s="169">
        <v>0</v>
      </c>
      <c r="E21" s="213" t="s">
        <v>58</v>
      </c>
      <c r="F21" s="181" t="s">
        <v>59</v>
      </c>
      <c r="G21" s="177">
        <v>2913</v>
      </c>
      <c r="H21" s="177">
        <v>2913</v>
      </c>
    </row>
    <row r="22" spans="1:8" ht="12.75">
      <c r="A22" s="209" t="s">
        <v>60</v>
      </c>
      <c r="B22" s="165"/>
      <c r="C22" s="169">
        <v>0</v>
      </c>
      <c r="D22" s="169">
        <v>0</v>
      </c>
      <c r="E22" s="210" t="s">
        <v>61</v>
      </c>
      <c r="F22" s="181" t="s">
        <v>62</v>
      </c>
      <c r="G22" s="177">
        <v>2913</v>
      </c>
      <c r="H22" s="177">
        <v>2913</v>
      </c>
    </row>
    <row r="23" spans="1:8" ht="12.75">
      <c r="A23" s="209" t="s">
        <v>63</v>
      </c>
      <c r="B23" s="165" t="s">
        <v>64</v>
      </c>
      <c r="C23" s="169">
        <v>2</v>
      </c>
      <c r="D23" s="169">
        <v>2</v>
      </c>
      <c r="E23" s="214" t="s">
        <v>65</v>
      </c>
      <c r="F23" s="181" t="s">
        <v>66</v>
      </c>
      <c r="G23" s="177">
        <v>0</v>
      </c>
      <c r="H23" s="177">
        <v>0</v>
      </c>
    </row>
    <row r="24" spans="1:8" ht="12.75">
      <c r="A24" s="209" t="s">
        <v>67</v>
      </c>
      <c r="B24" s="165" t="s">
        <v>68</v>
      </c>
      <c r="C24" s="169">
        <v>73</v>
      </c>
      <c r="D24" s="169">
        <v>63</v>
      </c>
      <c r="E24" s="209" t="s">
        <v>69</v>
      </c>
      <c r="F24" s="181" t="s">
        <v>70</v>
      </c>
      <c r="G24" s="177">
        <v>0</v>
      </c>
      <c r="H24" s="177">
        <v>0</v>
      </c>
    </row>
    <row r="25" spans="1:8" ht="12.75">
      <c r="A25" s="209" t="s">
        <v>71</v>
      </c>
      <c r="B25" s="165" t="s">
        <v>72</v>
      </c>
      <c r="C25" s="169">
        <v>0</v>
      </c>
      <c r="D25" s="169">
        <v>0</v>
      </c>
      <c r="E25" s="215" t="s">
        <v>73</v>
      </c>
      <c r="F25" s="182" t="s">
        <v>74</v>
      </c>
      <c r="G25" s="177">
        <v>2913</v>
      </c>
      <c r="H25" s="177">
        <v>2913</v>
      </c>
    </row>
    <row r="26" spans="1:8" ht="12.75">
      <c r="A26" s="209" t="s">
        <v>75</v>
      </c>
      <c r="B26" s="165" t="s">
        <v>76</v>
      </c>
      <c r="C26" s="169">
        <v>104</v>
      </c>
      <c r="D26" s="169">
        <v>79</v>
      </c>
      <c r="E26" s="209" t="s">
        <v>77</v>
      </c>
      <c r="F26" s="184"/>
      <c r="G26" s="177">
        <v>0</v>
      </c>
      <c r="H26" s="177">
        <v>0</v>
      </c>
    </row>
    <row r="27" spans="1:8" ht="12.75">
      <c r="A27" s="212" t="s">
        <v>78</v>
      </c>
      <c r="B27" s="174" t="s">
        <v>79</v>
      </c>
      <c r="C27" s="173">
        <f>SUM(C20:C26)</f>
        <v>179</v>
      </c>
      <c r="D27" s="173">
        <f>SUM(D20:D26)</f>
        <v>144</v>
      </c>
      <c r="E27" s="214" t="s">
        <v>80</v>
      </c>
      <c r="F27" s="181" t="s">
        <v>81</v>
      </c>
      <c r="G27" s="390">
        <f>SUM(G28:G30)</f>
        <v>27433</v>
      </c>
      <c r="H27" s="390">
        <f>SUM(H28:H30)</f>
        <v>19829</v>
      </c>
    </row>
    <row r="28" spans="1:8" ht="12.75">
      <c r="A28" s="209"/>
      <c r="B28" s="165"/>
      <c r="C28" s="169">
        <v>0</v>
      </c>
      <c r="D28" s="169">
        <v>0</v>
      </c>
      <c r="E28" s="209" t="s">
        <v>82</v>
      </c>
      <c r="F28" s="181" t="s">
        <v>83</v>
      </c>
      <c r="G28" s="177">
        <v>27433</v>
      </c>
      <c r="H28" s="177">
        <v>19829</v>
      </c>
    </row>
    <row r="29" spans="1:8" ht="12.75">
      <c r="A29" s="209" t="s">
        <v>84</v>
      </c>
      <c r="B29" s="165"/>
      <c r="C29" s="169">
        <v>0</v>
      </c>
      <c r="D29" s="169">
        <v>0</v>
      </c>
      <c r="E29" s="213" t="s">
        <v>85</v>
      </c>
      <c r="F29" s="181" t="s">
        <v>86</v>
      </c>
      <c r="G29" s="177">
        <v>0</v>
      </c>
      <c r="H29" s="177">
        <v>0</v>
      </c>
    </row>
    <row r="30" spans="1:8" ht="13.5" customHeight="1">
      <c r="A30" s="209" t="s">
        <v>87</v>
      </c>
      <c r="B30" s="165" t="s">
        <v>88</v>
      </c>
      <c r="C30" s="169">
        <v>0</v>
      </c>
      <c r="D30" s="169">
        <v>0</v>
      </c>
      <c r="E30" s="372" t="s">
        <v>89</v>
      </c>
      <c r="F30" s="181" t="s">
        <v>90</v>
      </c>
      <c r="G30" s="177">
        <v>0</v>
      </c>
      <c r="H30" s="177">
        <v>0</v>
      </c>
    </row>
    <row r="31" spans="1:8" ht="12.75">
      <c r="A31" s="209" t="s">
        <v>91</v>
      </c>
      <c r="B31" s="165" t="s">
        <v>92</v>
      </c>
      <c r="C31" s="169">
        <v>0</v>
      </c>
      <c r="D31" s="169">
        <v>0</v>
      </c>
      <c r="E31" s="214" t="s">
        <v>93</v>
      </c>
      <c r="F31" s="181" t="s">
        <v>94</v>
      </c>
      <c r="G31" s="177">
        <v>3325</v>
      </c>
      <c r="H31" s="177">
        <v>8151</v>
      </c>
    </row>
    <row r="32" spans="1:8" ht="12.75">
      <c r="A32" s="212" t="s">
        <v>95</v>
      </c>
      <c r="B32" s="174" t="s">
        <v>96</v>
      </c>
      <c r="C32" s="169">
        <v>0</v>
      </c>
      <c r="D32" s="169">
        <v>0</v>
      </c>
      <c r="E32" s="210" t="s">
        <v>97</v>
      </c>
      <c r="F32" s="181" t="s">
        <v>98</v>
      </c>
      <c r="G32" s="177">
        <v>0</v>
      </c>
      <c r="H32" s="177">
        <v>0</v>
      </c>
    </row>
    <row r="33" spans="1:8" ht="12.75">
      <c r="A33" s="209" t="s">
        <v>99</v>
      </c>
      <c r="B33" s="170"/>
      <c r="C33" s="169">
        <v>0</v>
      </c>
      <c r="D33" s="169">
        <v>0</v>
      </c>
      <c r="E33" s="215" t="s">
        <v>100</v>
      </c>
      <c r="F33" s="182" t="s">
        <v>101</v>
      </c>
      <c r="G33" s="185">
        <f>SUM(G28:G32)</f>
        <v>30758</v>
      </c>
      <c r="H33" s="185">
        <f>SUM(H28:H32)</f>
        <v>27980</v>
      </c>
    </row>
    <row r="34" spans="1:8" ht="25.5">
      <c r="A34" s="209" t="s">
        <v>102</v>
      </c>
      <c r="B34" s="170" t="s">
        <v>103</v>
      </c>
      <c r="C34" s="175">
        <f>C35+C36+C37+C38</f>
        <v>13994</v>
      </c>
      <c r="D34" s="175">
        <f>D35+D36+D37+D38</f>
        <v>13293</v>
      </c>
      <c r="E34" s="209"/>
      <c r="F34" s="182"/>
      <c r="G34" s="177">
        <v>0</v>
      </c>
      <c r="H34" s="177">
        <v>0</v>
      </c>
    </row>
    <row r="35" spans="1:8" ht="12.75">
      <c r="A35" s="209" t="s">
        <v>104</v>
      </c>
      <c r="B35" s="165" t="s">
        <v>105</v>
      </c>
      <c r="C35" s="175">
        <v>0</v>
      </c>
      <c r="D35" s="175">
        <v>0</v>
      </c>
      <c r="E35" s="216"/>
      <c r="F35" s="186"/>
      <c r="G35" s="177">
        <v>0</v>
      </c>
      <c r="H35" s="177">
        <v>0</v>
      </c>
    </row>
    <row r="36" spans="1:8" ht="12.75">
      <c r="A36" s="209" t="s">
        <v>106</v>
      </c>
      <c r="B36" s="165" t="s">
        <v>107</v>
      </c>
      <c r="C36" s="175">
        <v>0</v>
      </c>
      <c r="D36" s="175">
        <v>0</v>
      </c>
      <c r="E36" s="212" t="s">
        <v>108</v>
      </c>
      <c r="F36" s="182" t="s">
        <v>109</v>
      </c>
      <c r="G36" s="185">
        <f>G33+G25+G17</f>
        <v>54671</v>
      </c>
      <c r="H36" s="185">
        <f>H33+H25+H17</f>
        <v>51893</v>
      </c>
    </row>
    <row r="37" spans="1:8" ht="12.75">
      <c r="A37" s="209" t="s">
        <v>110</v>
      </c>
      <c r="B37" s="165" t="s">
        <v>111</v>
      </c>
      <c r="C37" s="171">
        <v>13994</v>
      </c>
      <c r="D37" s="171">
        <v>13293</v>
      </c>
      <c r="E37" s="209"/>
      <c r="F37" s="182"/>
      <c r="G37" s="177">
        <v>0</v>
      </c>
      <c r="H37" s="177">
        <v>0</v>
      </c>
    </row>
    <row r="38" spans="1:8" ht="12.75">
      <c r="A38" s="209" t="s">
        <v>112</v>
      </c>
      <c r="B38" s="165" t="s">
        <v>113</v>
      </c>
      <c r="C38" s="171">
        <v>0</v>
      </c>
      <c r="D38" s="171">
        <v>0</v>
      </c>
      <c r="E38" s="217"/>
      <c r="F38" s="186"/>
      <c r="G38" s="177">
        <v>0</v>
      </c>
      <c r="H38" s="177">
        <v>0</v>
      </c>
    </row>
    <row r="39" spans="1:8" ht="12.75">
      <c r="A39" s="209" t="s">
        <v>114</v>
      </c>
      <c r="B39" s="176" t="s">
        <v>115</v>
      </c>
      <c r="C39" s="171">
        <v>0</v>
      </c>
      <c r="D39" s="171">
        <v>0</v>
      </c>
      <c r="E39" s="218" t="s">
        <v>116</v>
      </c>
      <c r="F39" s="182" t="s">
        <v>117</v>
      </c>
      <c r="G39" s="185">
        <v>18988</v>
      </c>
      <c r="H39" s="185">
        <v>17551</v>
      </c>
    </row>
    <row r="40" spans="1:8" ht="12.75">
      <c r="A40" s="209" t="s">
        <v>118</v>
      </c>
      <c r="B40" s="176" t="s">
        <v>119</v>
      </c>
      <c r="C40" s="171">
        <v>0</v>
      </c>
      <c r="D40" s="171">
        <v>0</v>
      </c>
      <c r="E40" s="210"/>
      <c r="F40" s="182"/>
      <c r="G40" s="177">
        <v>0</v>
      </c>
      <c r="H40" s="177">
        <v>0</v>
      </c>
    </row>
    <row r="41" spans="1:8" ht="12.75">
      <c r="A41" s="209" t="s">
        <v>120</v>
      </c>
      <c r="B41" s="176" t="s">
        <v>121</v>
      </c>
      <c r="C41" s="171">
        <v>0</v>
      </c>
      <c r="D41" s="171">
        <v>0</v>
      </c>
      <c r="E41" s="213" t="s">
        <v>122</v>
      </c>
      <c r="F41" s="186"/>
      <c r="G41" s="177">
        <v>0</v>
      </c>
      <c r="H41" s="177">
        <v>0</v>
      </c>
    </row>
    <row r="42" spans="1:8" ht="12.75">
      <c r="A42" s="209" t="s">
        <v>123</v>
      </c>
      <c r="B42" s="176" t="s">
        <v>124</v>
      </c>
      <c r="C42" s="171">
        <v>0</v>
      </c>
      <c r="D42" s="171">
        <v>0</v>
      </c>
      <c r="E42" s="209" t="s">
        <v>125</v>
      </c>
      <c r="F42" s="186"/>
      <c r="G42" s="177">
        <v>0</v>
      </c>
      <c r="H42" s="177">
        <v>0</v>
      </c>
    </row>
    <row r="43" spans="1:8" ht="30.75" customHeight="1">
      <c r="A43" s="209" t="s">
        <v>126</v>
      </c>
      <c r="B43" s="176" t="s">
        <v>127</v>
      </c>
      <c r="C43" s="171">
        <v>0</v>
      </c>
      <c r="D43" s="171">
        <v>0</v>
      </c>
      <c r="E43" s="210" t="s">
        <v>128</v>
      </c>
      <c r="F43" s="181" t="s">
        <v>129</v>
      </c>
      <c r="G43" s="177">
        <v>0</v>
      </c>
      <c r="H43" s="177">
        <v>0</v>
      </c>
    </row>
    <row r="44" spans="1:8" ht="25.5">
      <c r="A44" s="209" t="s">
        <v>130</v>
      </c>
      <c r="B44" s="176" t="s">
        <v>131</v>
      </c>
      <c r="C44" s="171">
        <v>6529</v>
      </c>
      <c r="D44" s="171">
        <v>6529</v>
      </c>
      <c r="E44" s="219" t="s">
        <v>132</v>
      </c>
      <c r="F44" s="181" t="s">
        <v>133</v>
      </c>
      <c r="G44" s="177">
        <v>0</v>
      </c>
      <c r="H44" s="177">
        <v>0</v>
      </c>
    </row>
    <row r="45" spans="1:8" ht="12.75">
      <c r="A45" s="212" t="s">
        <v>134</v>
      </c>
      <c r="B45" s="172" t="s">
        <v>135</v>
      </c>
      <c r="C45" s="173">
        <f>SUM(C35:C44)</f>
        <v>20523</v>
      </c>
      <c r="D45" s="173">
        <f>SUM(D35:D44)</f>
        <v>19822</v>
      </c>
      <c r="E45" s="213" t="s">
        <v>136</v>
      </c>
      <c r="F45" s="181" t="s">
        <v>137</v>
      </c>
      <c r="G45" s="177">
        <v>5</v>
      </c>
      <c r="H45" s="177">
        <v>5</v>
      </c>
    </row>
    <row r="46" spans="1:8" ht="12.75">
      <c r="A46" s="209" t="s">
        <v>138</v>
      </c>
      <c r="B46" s="165"/>
      <c r="C46" s="169">
        <v>0</v>
      </c>
      <c r="D46" s="169">
        <v>0</v>
      </c>
      <c r="E46" s="209" t="s">
        <v>139</v>
      </c>
      <c r="F46" s="181" t="s">
        <v>140</v>
      </c>
      <c r="G46" s="177">
        <v>0</v>
      </c>
      <c r="H46" s="177">
        <v>0</v>
      </c>
    </row>
    <row r="47" spans="1:8" ht="12.75">
      <c r="A47" s="209" t="s">
        <v>141</v>
      </c>
      <c r="B47" s="165" t="s">
        <v>142</v>
      </c>
      <c r="C47" s="169">
        <v>24</v>
      </c>
      <c r="D47" s="169">
        <v>24</v>
      </c>
      <c r="E47" s="213" t="s">
        <v>143</v>
      </c>
      <c r="F47" s="181" t="s">
        <v>144</v>
      </c>
      <c r="G47" s="177">
        <v>0</v>
      </c>
      <c r="H47" s="177">
        <v>0</v>
      </c>
    </row>
    <row r="48" spans="1:8" ht="12.75">
      <c r="A48" s="209" t="s">
        <v>145</v>
      </c>
      <c r="B48" s="170" t="s">
        <v>146</v>
      </c>
      <c r="C48" s="169">
        <v>680</v>
      </c>
      <c r="D48" s="169">
        <v>500</v>
      </c>
      <c r="E48" s="209" t="s">
        <v>147</v>
      </c>
      <c r="F48" s="181" t="s">
        <v>148</v>
      </c>
      <c r="G48" s="177">
        <v>245</v>
      </c>
      <c r="H48" s="177">
        <v>345</v>
      </c>
    </row>
    <row r="49" spans="1:8" ht="12.75">
      <c r="A49" s="209" t="s">
        <v>149</v>
      </c>
      <c r="B49" s="165" t="s">
        <v>150</v>
      </c>
      <c r="C49" s="169">
        <v>0</v>
      </c>
      <c r="D49" s="169">
        <v>0</v>
      </c>
      <c r="E49" s="218" t="s">
        <v>48</v>
      </c>
      <c r="F49" s="182" t="s">
        <v>151</v>
      </c>
      <c r="G49" s="391">
        <f>SUM(G43:G48)</f>
        <v>250</v>
      </c>
      <c r="H49" s="391">
        <f>SUM(H43:H48)</f>
        <v>350</v>
      </c>
    </row>
    <row r="50" spans="1:8" ht="12.75">
      <c r="A50" s="209" t="s">
        <v>75</v>
      </c>
      <c r="B50" s="165" t="s">
        <v>152</v>
      </c>
      <c r="C50" s="169">
        <v>0</v>
      </c>
      <c r="D50" s="169">
        <v>0</v>
      </c>
      <c r="E50" s="209"/>
      <c r="F50" s="181"/>
      <c r="G50" s="177">
        <v>0</v>
      </c>
      <c r="H50" s="177">
        <v>0</v>
      </c>
    </row>
    <row r="51" spans="1:8" ht="12.75">
      <c r="A51" s="212" t="s">
        <v>153</v>
      </c>
      <c r="B51" s="172" t="s">
        <v>154</v>
      </c>
      <c r="C51" s="169">
        <v>704</v>
      </c>
      <c r="D51" s="169">
        <f>SUM(D47:D50)</f>
        <v>524</v>
      </c>
      <c r="E51" s="218">
        <v>0</v>
      </c>
      <c r="F51" s="182" t="s">
        <v>155</v>
      </c>
      <c r="G51" s="177">
        <v>0</v>
      </c>
      <c r="H51" s="177">
        <v>0</v>
      </c>
    </row>
    <row r="52" spans="1:8" ht="12.75">
      <c r="A52" s="209" t="s">
        <v>156</v>
      </c>
      <c r="B52" s="172"/>
      <c r="C52" s="169">
        <v>0</v>
      </c>
      <c r="D52" s="169">
        <v>0</v>
      </c>
      <c r="E52" s="212" t="s">
        <v>157</v>
      </c>
      <c r="F52" s="182" t="s">
        <v>158</v>
      </c>
      <c r="G52" s="177">
        <v>132</v>
      </c>
      <c r="H52" s="177">
        <v>132</v>
      </c>
    </row>
    <row r="53" spans="1:8" ht="12.75">
      <c r="A53" s="212" t="s">
        <v>159</v>
      </c>
      <c r="B53" s="172" t="s">
        <v>160</v>
      </c>
      <c r="C53" s="169">
        <v>6</v>
      </c>
      <c r="D53" s="169">
        <v>8</v>
      </c>
      <c r="E53" s="212" t="s">
        <v>161</v>
      </c>
      <c r="F53" s="182" t="s">
        <v>162</v>
      </c>
      <c r="G53" s="177">
        <v>36</v>
      </c>
      <c r="H53" s="177">
        <v>36</v>
      </c>
    </row>
    <row r="54" spans="1:8" ht="12.75">
      <c r="A54" s="212" t="s">
        <v>163</v>
      </c>
      <c r="B54" s="172" t="s">
        <v>164</v>
      </c>
      <c r="C54" s="169">
        <v>0</v>
      </c>
      <c r="D54" s="169">
        <v>0</v>
      </c>
      <c r="E54" s="212" t="s">
        <v>165</v>
      </c>
      <c r="F54" s="182" t="s">
        <v>166</v>
      </c>
      <c r="G54" s="177">
        <v>0</v>
      </c>
      <c r="H54" s="177">
        <v>0</v>
      </c>
    </row>
    <row r="55" spans="1:8" ht="25.5">
      <c r="A55" s="220" t="s">
        <v>167</v>
      </c>
      <c r="B55" s="174" t="s">
        <v>168</v>
      </c>
      <c r="C55" s="175">
        <f>C19+C20+C21+C27+C32+C45+C53+C51</f>
        <v>47566</v>
      </c>
      <c r="D55" s="175">
        <f>D19+D20+D21+D27+D32+D45+D53+D51</f>
        <v>45221</v>
      </c>
      <c r="E55" s="212" t="s">
        <v>169</v>
      </c>
      <c r="F55" s="182" t="s">
        <v>170</v>
      </c>
      <c r="G55" s="183">
        <f>G49+G51+G52+G53+G54</f>
        <v>418</v>
      </c>
      <c r="H55" s="183">
        <f>H49+H51+H52+H53+H54</f>
        <v>518</v>
      </c>
    </row>
    <row r="56" spans="1:8" ht="12.75">
      <c r="A56" s="209" t="s">
        <v>171</v>
      </c>
      <c r="B56" s="170"/>
      <c r="C56" s="169">
        <v>0</v>
      </c>
      <c r="D56" s="169">
        <v>0</v>
      </c>
      <c r="E56" s="209"/>
      <c r="F56" s="182"/>
      <c r="G56" s="177">
        <v>0</v>
      </c>
      <c r="H56" s="177">
        <v>0</v>
      </c>
    </row>
    <row r="57" spans="1:8" ht="12.75">
      <c r="A57" s="209" t="s">
        <v>172</v>
      </c>
      <c r="B57" s="165"/>
      <c r="C57" s="169">
        <v>0</v>
      </c>
      <c r="D57" s="169">
        <v>0</v>
      </c>
      <c r="E57" s="209" t="s">
        <v>173</v>
      </c>
      <c r="F57" s="182"/>
      <c r="G57" s="177">
        <v>0</v>
      </c>
      <c r="H57" s="177">
        <v>0</v>
      </c>
    </row>
    <row r="58" spans="1:8" ht="12.75">
      <c r="A58" s="209" t="s">
        <v>174</v>
      </c>
      <c r="B58" s="165" t="s">
        <v>175</v>
      </c>
      <c r="C58" s="171">
        <v>10733</v>
      </c>
      <c r="D58" s="171">
        <v>11451</v>
      </c>
      <c r="E58" s="209" t="s">
        <v>125</v>
      </c>
      <c r="F58" s="181"/>
      <c r="G58" s="177">
        <v>0</v>
      </c>
      <c r="H58" s="177">
        <v>0</v>
      </c>
    </row>
    <row r="59" spans="1:8" ht="25.5">
      <c r="A59" s="209" t="s">
        <v>176</v>
      </c>
      <c r="B59" s="165" t="s">
        <v>177</v>
      </c>
      <c r="C59" s="171">
        <v>4906</v>
      </c>
      <c r="D59" s="171">
        <v>3320</v>
      </c>
      <c r="E59" s="213" t="s">
        <v>178</v>
      </c>
      <c r="F59" s="181" t="s">
        <v>179</v>
      </c>
      <c r="G59" s="177">
        <v>4486</v>
      </c>
      <c r="H59" s="177">
        <v>4438</v>
      </c>
    </row>
    <row r="60" spans="1:8" ht="12.75">
      <c r="A60" s="209" t="s">
        <v>180</v>
      </c>
      <c r="B60" s="165" t="s">
        <v>181</v>
      </c>
      <c r="C60" s="171">
        <v>85</v>
      </c>
      <c r="D60" s="171">
        <v>80</v>
      </c>
      <c r="E60" s="209" t="s">
        <v>182</v>
      </c>
      <c r="F60" s="181" t="s">
        <v>183</v>
      </c>
      <c r="G60" s="177">
        <v>0</v>
      </c>
      <c r="H60" s="177">
        <v>0</v>
      </c>
    </row>
    <row r="61" spans="1:8" ht="12.75">
      <c r="A61" s="209" t="s">
        <v>184</v>
      </c>
      <c r="B61" s="170" t="s">
        <v>185</v>
      </c>
      <c r="C61" s="171">
        <v>4618</v>
      </c>
      <c r="D61" s="171">
        <v>4895</v>
      </c>
      <c r="E61" s="210" t="s">
        <v>186</v>
      </c>
      <c r="F61" s="181" t="s">
        <v>187</v>
      </c>
      <c r="G61" s="177">
        <v>8823</v>
      </c>
      <c r="H61" s="177">
        <v>9829</v>
      </c>
    </row>
    <row r="62" spans="1:8" ht="12.75">
      <c r="A62" s="209" t="s">
        <v>188</v>
      </c>
      <c r="B62" s="170" t="s">
        <v>189</v>
      </c>
      <c r="C62" s="171">
        <v>318</v>
      </c>
      <c r="D62" s="171">
        <v>1116</v>
      </c>
      <c r="E62" s="210" t="s">
        <v>190</v>
      </c>
      <c r="F62" s="181" t="s">
        <v>191</v>
      </c>
      <c r="G62" s="177">
        <v>941</v>
      </c>
      <c r="H62" s="177">
        <v>578</v>
      </c>
    </row>
    <row r="63" spans="1:8" ht="12.75">
      <c r="A63" s="209" t="s">
        <v>192</v>
      </c>
      <c r="B63" s="165" t="s">
        <v>193</v>
      </c>
      <c r="C63" s="171">
        <v>0</v>
      </c>
      <c r="D63" s="171">
        <v>0</v>
      </c>
      <c r="E63" s="209" t="s">
        <v>194</v>
      </c>
      <c r="F63" s="181" t="s">
        <v>195</v>
      </c>
      <c r="G63" s="177">
        <v>0</v>
      </c>
      <c r="H63" s="177">
        <v>0</v>
      </c>
    </row>
    <row r="64" spans="1:8" ht="12.75">
      <c r="A64" s="212" t="s">
        <v>48</v>
      </c>
      <c r="B64" s="172" t="s">
        <v>196</v>
      </c>
      <c r="C64" s="173">
        <f>SUM(C58:C63)</f>
        <v>20660</v>
      </c>
      <c r="D64" s="173">
        <f>SUM(D58:D63)</f>
        <v>20862</v>
      </c>
      <c r="E64" s="209" t="s">
        <v>197</v>
      </c>
      <c r="F64" s="181" t="s">
        <v>198</v>
      </c>
      <c r="G64" s="177">
        <v>5487</v>
      </c>
      <c r="H64" s="177">
        <v>6138</v>
      </c>
    </row>
    <row r="65" spans="1:8" ht="12.75">
      <c r="A65" s="209"/>
      <c r="B65" s="172"/>
      <c r="C65" s="169">
        <v>0</v>
      </c>
      <c r="D65" s="169">
        <v>0</v>
      </c>
      <c r="E65" s="209" t="s">
        <v>199</v>
      </c>
      <c r="F65" s="181" t="s">
        <v>200</v>
      </c>
      <c r="G65" s="177">
        <v>1269</v>
      </c>
      <c r="H65" s="177">
        <v>1396</v>
      </c>
    </row>
    <row r="66" spans="1:8" ht="12.75">
      <c r="A66" s="209" t="s">
        <v>201</v>
      </c>
      <c r="B66" s="165"/>
      <c r="C66" s="169">
        <v>0</v>
      </c>
      <c r="D66" s="169">
        <v>0</v>
      </c>
      <c r="E66" s="209" t="s">
        <v>202</v>
      </c>
      <c r="F66" s="181" t="s">
        <v>203</v>
      </c>
      <c r="G66" s="177">
        <v>645</v>
      </c>
      <c r="H66" s="177">
        <v>985</v>
      </c>
    </row>
    <row r="67" spans="1:8" ht="12.75">
      <c r="A67" s="209" t="s">
        <v>204</v>
      </c>
      <c r="B67" s="165" t="s">
        <v>205</v>
      </c>
      <c r="C67" s="169">
        <v>1563</v>
      </c>
      <c r="D67" s="169">
        <v>473</v>
      </c>
      <c r="E67" s="209" t="s">
        <v>206</v>
      </c>
      <c r="F67" s="181" t="s">
        <v>207</v>
      </c>
      <c r="G67" s="177">
        <v>332</v>
      </c>
      <c r="H67" s="177">
        <v>377</v>
      </c>
    </row>
    <row r="68" spans="1:8" ht="12.75">
      <c r="A68" s="209" t="s">
        <v>208</v>
      </c>
      <c r="B68" s="165" t="s">
        <v>209</v>
      </c>
      <c r="C68" s="169">
        <v>10600</v>
      </c>
      <c r="D68" s="169">
        <v>9593</v>
      </c>
      <c r="E68" s="209" t="s">
        <v>210</v>
      </c>
      <c r="F68" s="181" t="s">
        <v>211</v>
      </c>
      <c r="G68" s="177">
        <v>149</v>
      </c>
      <c r="H68" s="177">
        <v>355</v>
      </c>
    </row>
    <row r="69" spans="1:8" ht="12.75">
      <c r="A69" s="209" t="s">
        <v>212</v>
      </c>
      <c r="B69" s="165" t="s">
        <v>213</v>
      </c>
      <c r="C69" s="169">
        <v>298</v>
      </c>
      <c r="D69" s="169">
        <v>418</v>
      </c>
      <c r="E69" s="213" t="s">
        <v>75</v>
      </c>
      <c r="F69" s="181" t="s">
        <v>214</v>
      </c>
      <c r="G69" s="177">
        <v>1012</v>
      </c>
      <c r="H69" s="177">
        <v>1098</v>
      </c>
    </row>
    <row r="70" spans="1:8" ht="12.75">
      <c r="A70" s="209" t="s">
        <v>215</v>
      </c>
      <c r="B70" s="165" t="s">
        <v>216</v>
      </c>
      <c r="C70" s="169">
        <v>1500</v>
      </c>
      <c r="D70" s="169">
        <v>1500</v>
      </c>
      <c r="E70" s="209" t="s">
        <v>217</v>
      </c>
      <c r="F70" s="181" t="s">
        <v>218</v>
      </c>
      <c r="G70" s="177">
        <v>439</v>
      </c>
      <c r="H70" s="177">
        <v>304</v>
      </c>
    </row>
    <row r="71" spans="1:8" ht="12.75">
      <c r="A71" s="209" t="s">
        <v>219</v>
      </c>
      <c r="B71" s="165" t="s">
        <v>220</v>
      </c>
      <c r="C71" s="169">
        <v>25</v>
      </c>
      <c r="D71" s="169">
        <v>22</v>
      </c>
      <c r="E71" s="215" t="s">
        <v>43</v>
      </c>
      <c r="F71" s="187" t="s">
        <v>221</v>
      </c>
      <c r="G71" s="185">
        <f>SUM(G59:G70)-G61</f>
        <v>14760</v>
      </c>
      <c r="H71" s="185">
        <f>SUM(H59:H70)-H61</f>
        <v>15669</v>
      </c>
    </row>
    <row r="72" spans="1:8" ht="12.75">
      <c r="A72" s="209" t="s">
        <v>222</v>
      </c>
      <c r="B72" s="165" t="s">
        <v>223</v>
      </c>
      <c r="C72" s="169">
        <v>903</v>
      </c>
      <c r="D72" s="169">
        <v>1437</v>
      </c>
      <c r="E72" s="210"/>
      <c r="F72" s="181"/>
      <c r="G72" s="177">
        <v>0</v>
      </c>
      <c r="H72" s="177">
        <v>0</v>
      </c>
    </row>
    <row r="73" spans="1:8" ht="12.75">
      <c r="A73" s="209" t="s">
        <v>224</v>
      </c>
      <c r="B73" s="165" t="s">
        <v>225</v>
      </c>
      <c r="C73" s="169">
        <v>0</v>
      </c>
      <c r="D73" s="169">
        <v>0</v>
      </c>
      <c r="E73" s="221"/>
      <c r="F73" s="181"/>
      <c r="G73" s="177">
        <v>0</v>
      </c>
      <c r="H73" s="177">
        <v>0</v>
      </c>
    </row>
    <row r="74" spans="1:8" ht="12.75">
      <c r="A74" s="209" t="s">
        <v>226</v>
      </c>
      <c r="B74" s="165" t="s">
        <v>227</v>
      </c>
      <c r="C74" s="169">
        <v>173</v>
      </c>
      <c r="D74" s="169">
        <v>108</v>
      </c>
      <c r="E74" s="212" t="s">
        <v>228</v>
      </c>
      <c r="F74" s="188" t="s">
        <v>229</v>
      </c>
      <c r="G74" s="177">
        <v>0</v>
      </c>
      <c r="H74" s="177">
        <v>0</v>
      </c>
    </row>
    <row r="75" spans="1:8" ht="12.75">
      <c r="A75" s="212" t="s">
        <v>73</v>
      </c>
      <c r="B75" s="172" t="s">
        <v>230</v>
      </c>
      <c r="C75" s="173">
        <f>SUM(C67:C74)</f>
        <v>15062</v>
      </c>
      <c r="D75" s="173">
        <f>SUM(D67:D74)</f>
        <v>13551</v>
      </c>
      <c r="E75" s="218" t="s">
        <v>157</v>
      </c>
      <c r="F75" s="182" t="s">
        <v>231</v>
      </c>
      <c r="G75" s="177">
        <v>71</v>
      </c>
      <c r="H75" s="177">
        <v>103</v>
      </c>
    </row>
    <row r="76" spans="1:8" ht="12.75">
      <c r="A76" s="209"/>
      <c r="B76" s="165"/>
      <c r="C76" s="169">
        <v>0</v>
      </c>
      <c r="D76" s="169">
        <v>0</v>
      </c>
      <c r="E76" s="212" t="s">
        <v>232</v>
      </c>
      <c r="F76" s="182" t="s">
        <v>233</v>
      </c>
      <c r="G76" s="177">
        <v>0</v>
      </c>
      <c r="H76" s="177">
        <v>0</v>
      </c>
    </row>
    <row r="77" spans="1:8" ht="12.75">
      <c r="A77" s="209" t="s">
        <v>234</v>
      </c>
      <c r="B77" s="165"/>
      <c r="C77" s="169">
        <v>0</v>
      </c>
      <c r="D77" s="169">
        <v>0</v>
      </c>
      <c r="E77" s="209"/>
      <c r="F77" s="189"/>
      <c r="G77" s="177">
        <v>0</v>
      </c>
      <c r="H77" s="177">
        <v>0</v>
      </c>
    </row>
    <row r="78" spans="1:8" ht="12.75">
      <c r="A78" s="209" t="s">
        <v>235</v>
      </c>
      <c r="B78" s="165" t="s">
        <v>236</v>
      </c>
      <c r="C78" s="169">
        <v>200</v>
      </c>
      <c r="D78" s="169">
        <v>0</v>
      </c>
      <c r="E78" s="209"/>
      <c r="F78" s="186"/>
      <c r="G78" s="177">
        <v>0</v>
      </c>
      <c r="H78" s="177">
        <v>0</v>
      </c>
    </row>
    <row r="79" spans="1:8" ht="12.75">
      <c r="A79" s="209" t="s">
        <v>237</v>
      </c>
      <c r="B79" s="165" t="s">
        <v>238</v>
      </c>
      <c r="C79" s="169">
        <v>0</v>
      </c>
      <c r="D79" s="169">
        <v>0</v>
      </c>
      <c r="E79" s="218" t="s">
        <v>239</v>
      </c>
      <c r="F79" s="182" t="s">
        <v>240</v>
      </c>
      <c r="G79" s="185">
        <f>G71+G74+G75+G76</f>
        <v>14831</v>
      </c>
      <c r="H79" s="185">
        <f>H71+H74+H75+H76</f>
        <v>15772</v>
      </c>
    </row>
    <row r="80" spans="1:8" ht="12.75">
      <c r="A80" s="209" t="s">
        <v>241</v>
      </c>
      <c r="B80" s="165" t="s">
        <v>242</v>
      </c>
      <c r="C80" s="169">
        <v>0</v>
      </c>
      <c r="D80" s="169">
        <v>0</v>
      </c>
      <c r="E80" s="209"/>
      <c r="F80" s="190"/>
      <c r="G80" s="177">
        <v>0</v>
      </c>
      <c r="H80" s="177">
        <v>0</v>
      </c>
    </row>
    <row r="81" spans="1:8" ht="12.75">
      <c r="A81" s="209" t="s">
        <v>243</v>
      </c>
      <c r="B81" s="165" t="s">
        <v>244</v>
      </c>
      <c r="C81" s="169">
        <v>200</v>
      </c>
      <c r="D81" s="169">
        <v>0</v>
      </c>
      <c r="E81" s="221"/>
      <c r="F81" s="191"/>
      <c r="G81" s="177">
        <v>0</v>
      </c>
      <c r="H81" s="177">
        <v>0</v>
      </c>
    </row>
    <row r="82" spans="1:8" ht="12.75">
      <c r="A82" s="209" t="s">
        <v>245</v>
      </c>
      <c r="B82" s="165" t="s">
        <v>246</v>
      </c>
      <c r="C82" s="169">
        <v>0</v>
      </c>
      <c r="D82" s="169">
        <v>0</v>
      </c>
      <c r="E82" s="217"/>
      <c r="F82" s="191"/>
      <c r="G82" s="177">
        <v>0</v>
      </c>
      <c r="H82" s="177">
        <v>0</v>
      </c>
    </row>
    <row r="83" spans="1:8" ht="12.75">
      <c r="A83" s="209" t="s">
        <v>130</v>
      </c>
      <c r="B83" s="165" t="s">
        <v>247</v>
      </c>
      <c r="C83" s="169">
        <v>0</v>
      </c>
      <c r="D83" s="169">
        <v>0</v>
      </c>
      <c r="E83" s="221"/>
      <c r="F83" s="191"/>
      <c r="G83" s="177">
        <v>0</v>
      </c>
      <c r="H83" s="177">
        <v>0</v>
      </c>
    </row>
    <row r="84" spans="1:8" ht="12.75">
      <c r="A84" s="212" t="s">
        <v>248</v>
      </c>
      <c r="B84" s="172" t="s">
        <v>249</v>
      </c>
      <c r="C84" s="169">
        <f>SUM(C79:C83)</f>
        <v>200</v>
      </c>
      <c r="D84" s="169">
        <v>0</v>
      </c>
      <c r="E84" s="217"/>
      <c r="F84" s="191"/>
      <c r="G84" s="177">
        <v>0</v>
      </c>
      <c r="H84" s="177">
        <v>0</v>
      </c>
    </row>
    <row r="85" spans="1:8" ht="12.75">
      <c r="A85" s="209"/>
      <c r="B85" s="172"/>
      <c r="C85" s="169">
        <v>0</v>
      </c>
      <c r="D85" s="169">
        <v>0</v>
      </c>
      <c r="E85" s="221"/>
      <c r="F85" s="191"/>
      <c r="G85" s="177">
        <v>0</v>
      </c>
      <c r="H85" s="177">
        <v>0</v>
      </c>
    </row>
    <row r="86" spans="1:8" ht="12.75">
      <c r="A86" s="209" t="s">
        <v>250</v>
      </c>
      <c r="B86" s="165"/>
      <c r="C86" s="169">
        <v>0</v>
      </c>
      <c r="D86" s="169">
        <v>0</v>
      </c>
      <c r="E86" s="217"/>
      <c r="F86" s="191"/>
      <c r="G86" s="177">
        <v>0</v>
      </c>
      <c r="H86" s="177">
        <v>0</v>
      </c>
    </row>
    <row r="87" spans="1:8" ht="12.75">
      <c r="A87" s="209" t="s">
        <v>251</v>
      </c>
      <c r="B87" s="165" t="s">
        <v>252</v>
      </c>
      <c r="C87" s="169">
        <v>138</v>
      </c>
      <c r="D87" s="169">
        <v>241</v>
      </c>
      <c r="E87" s="221"/>
      <c r="F87" s="191"/>
      <c r="G87" s="177">
        <v>0</v>
      </c>
      <c r="H87" s="177">
        <v>0</v>
      </c>
    </row>
    <row r="88" spans="1:8" ht="12.75">
      <c r="A88" s="209" t="s">
        <v>253</v>
      </c>
      <c r="B88" s="165" t="s">
        <v>254</v>
      </c>
      <c r="C88" s="169">
        <v>5170</v>
      </c>
      <c r="D88" s="169">
        <v>5714</v>
      </c>
      <c r="E88" s="217"/>
      <c r="F88" s="191"/>
      <c r="G88" s="177">
        <v>0</v>
      </c>
      <c r="H88" s="177">
        <v>0</v>
      </c>
    </row>
    <row r="89" spans="1:8" ht="12.75">
      <c r="A89" s="209" t="s">
        <v>255</v>
      </c>
      <c r="B89" s="165" t="s">
        <v>256</v>
      </c>
      <c r="C89" s="169">
        <v>18</v>
      </c>
      <c r="D89" s="169">
        <v>24</v>
      </c>
      <c r="E89" s="217"/>
      <c r="F89" s="191"/>
      <c r="G89" s="177">
        <v>0</v>
      </c>
      <c r="H89" s="177">
        <v>0</v>
      </c>
    </row>
    <row r="90" spans="1:8" ht="12.75">
      <c r="A90" s="209" t="s">
        <v>257</v>
      </c>
      <c r="B90" s="165" t="s">
        <v>258</v>
      </c>
      <c r="C90" s="169">
        <v>0</v>
      </c>
      <c r="D90" s="169">
        <v>0</v>
      </c>
      <c r="E90" s="217"/>
      <c r="F90" s="191"/>
      <c r="G90" s="177">
        <v>0</v>
      </c>
      <c r="H90" s="177">
        <v>0</v>
      </c>
    </row>
    <row r="91" spans="1:8" ht="12.75">
      <c r="A91" s="212" t="s">
        <v>259</v>
      </c>
      <c r="B91" s="172" t="s">
        <v>260</v>
      </c>
      <c r="C91" s="173">
        <f>SUM(C87:C90)</f>
        <v>5326</v>
      </c>
      <c r="D91" s="173">
        <f>SUM(D87:D90)</f>
        <v>5979</v>
      </c>
      <c r="E91" s="217"/>
      <c r="F91" s="191"/>
      <c r="G91" s="177">
        <v>0</v>
      </c>
      <c r="H91" s="177">
        <v>0</v>
      </c>
    </row>
    <row r="92" spans="1:8" ht="12.75">
      <c r="A92" s="212" t="s">
        <v>261</v>
      </c>
      <c r="B92" s="172" t="s">
        <v>262</v>
      </c>
      <c r="C92" s="173">
        <v>94</v>
      </c>
      <c r="D92" s="173">
        <v>121</v>
      </c>
      <c r="E92" s="217"/>
      <c r="F92" s="191"/>
      <c r="G92" s="177">
        <v>0</v>
      </c>
      <c r="H92" s="177">
        <v>0</v>
      </c>
    </row>
    <row r="93" spans="1:8" ht="12.75">
      <c r="A93" s="212" t="s">
        <v>263</v>
      </c>
      <c r="B93" s="172" t="s">
        <v>264</v>
      </c>
      <c r="C93" s="173">
        <f>C64+C75+C84+C91+C92</f>
        <v>41342</v>
      </c>
      <c r="D93" s="173">
        <f>D64+D75+D84+D91+D92</f>
        <v>40513</v>
      </c>
      <c r="E93" s="221"/>
      <c r="F93" s="191"/>
      <c r="G93" s="177">
        <v>0</v>
      </c>
      <c r="H93" s="177">
        <v>0</v>
      </c>
    </row>
    <row r="94" spans="1:8" ht="25.5">
      <c r="A94" s="212" t="s">
        <v>265</v>
      </c>
      <c r="B94" s="172" t="s">
        <v>266</v>
      </c>
      <c r="C94" s="175">
        <f>C55+C93</f>
        <v>88908</v>
      </c>
      <c r="D94" s="175">
        <f>D55+D93</f>
        <v>85734</v>
      </c>
      <c r="E94" s="222" t="s">
        <v>267</v>
      </c>
      <c r="F94" s="182" t="s">
        <v>268</v>
      </c>
      <c r="G94" s="183">
        <f>G79+G55+G39+G36</f>
        <v>88908</v>
      </c>
      <c r="H94" s="183">
        <f>H79+H55+H39+H36</f>
        <v>85734</v>
      </c>
    </row>
    <row r="95" spans="1:8" ht="12.75">
      <c r="A95" s="487" t="s">
        <v>866</v>
      </c>
      <c r="B95" s="487"/>
      <c r="C95" s="487"/>
      <c r="D95" s="487"/>
      <c r="E95" s="487"/>
      <c r="F95" s="487"/>
      <c r="G95" s="487"/>
      <c r="H95" s="487"/>
    </row>
    <row r="96" spans="1:8" ht="12.75">
      <c r="A96" s="223"/>
      <c r="B96" s="224"/>
      <c r="C96" s="225"/>
      <c r="D96" s="225"/>
      <c r="E96" s="226"/>
      <c r="F96" s="227"/>
      <c r="G96" s="228"/>
      <c r="H96" s="198"/>
    </row>
    <row r="97" spans="1:4" ht="12.75">
      <c r="A97" s="229" t="s">
        <v>865</v>
      </c>
      <c r="B97" s="229" t="s">
        <v>869</v>
      </c>
      <c r="D97" s="230"/>
    </row>
    <row r="98" spans="1:5" ht="12.75">
      <c r="A98" s="229"/>
      <c r="B98" s="229" t="s">
        <v>871</v>
      </c>
      <c r="D98" s="475"/>
      <c r="E98" s="232" t="s">
        <v>870</v>
      </c>
    </row>
    <row r="99" spans="1:5" ht="12.75">
      <c r="A99" s="229"/>
      <c r="C99" s="229"/>
      <c r="D99" s="230"/>
      <c r="E99" s="231"/>
    </row>
    <row r="100" spans="1:5" ht="12.75">
      <c r="A100" s="206"/>
      <c r="B100" s="206"/>
      <c r="C100" s="198"/>
      <c r="D100" s="198"/>
      <c r="E100" s="198"/>
    </row>
    <row r="102" ht="12.75">
      <c r="E102" s="233"/>
    </row>
    <row r="107" ht="12.75">
      <c r="E107" s="233"/>
    </row>
    <row r="109" ht="12.75">
      <c r="E109" s="233"/>
    </row>
    <row r="111" ht="12.75">
      <c r="E111" s="233"/>
    </row>
    <row r="113" ht="12.75">
      <c r="E113" s="233"/>
    </row>
    <row r="115" ht="12.75">
      <c r="E115" s="233"/>
    </row>
    <row r="117" ht="12.75">
      <c r="E117" s="233"/>
    </row>
    <row r="125" ht="12.75">
      <c r="E125" s="233"/>
    </row>
    <row r="127" ht="12.75">
      <c r="E127" s="233"/>
    </row>
    <row r="129" ht="12.75">
      <c r="E129" s="233"/>
    </row>
    <row r="131" ht="12.75">
      <c r="E131" s="233"/>
    </row>
    <row r="133" ht="12.75">
      <c r="E133" s="233"/>
    </row>
    <row r="135" ht="12.75">
      <c r="E135" s="233"/>
    </row>
    <row r="137" ht="12.75">
      <c r="E137" s="233"/>
    </row>
    <row r="139" ht="12.75">
      <c r="E139" s="233"/>
    </row>
    <row r="149" ht="12.75">
      <c r="E149" s="233"/>
    </row>
    <row r="151" ht="12.75">
      <c r="E151" s="233"/>
    </row>
    <row r="153" ht="12.75">
      <c r="E153" s="233"/>
    </row>
    <row r="155" ht="12.75">
      <c r="E155" s="233"/>
    </row>
    <row r="157" ht="12.75">
      <c r="E157" s="233"/>
    </row>
    <row r="165" ht="12.75">
      <c r="E165" s="233"/>
    </row>
    <row r="167" ht="12.75">
      <c r="E167" s="233"/>
    </row>
    <row r="169" ht="12.75">
      <c r="E169" s="233"/>
    </row>
    <row r="171" ht="12.75">
      <c r="E171" s="233"/>
    </row>
    <row r="175" ht="12.75">
      <c r="E175" s="233"/>
    </row>
  </sheetData>
  <mergeCells count="3">
    <mergeCell ref="B3:D3"/>
    <mergeCell ref="H5:H6"/>
    <mergeCell ref="A95:H9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94 G28:H94 G11:H26">
      <formula1>0</formula1>
      <formula2>9999999999999990</formula2>
    </dataValidation>
  </dataValidations>
  <printOptions horizontalCentered="1"/>
  <pageMargins left="0.1968503937007874" right="0.03937007874015748" top="0.3937007874015748" bottom="0.3937007874015748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8"/>
  <sheetViews>
    <sheetView zoomScale="75" zoomScaleNormal="75" zoomScaleSheetLayoutView="100" workbookViewId="0" topLeftCell="A1">
      <selection activeCell="B2" sqref="B2:D2"/>
    </sheetView>
  </sheetViews>
  <sheetFormatPr defaultColWidth="9.140625" defaultRowHeight="12.75"/>
  <cols>
    <col min="1" max="1" width="46.140625" style="383" customWidth="1"/>
    <col min="2" max="2" width="10.7109375" style="383" customWidth="1"/>
    <col min="3" max="3" width="10.7109375" style="388" customWidth="1"/>
    <col min="4" max="4" width="11.57421875" style="388" customWidth="1"/>
    <col min="5" max="5" width="46.140625" style="383" customWidth="1"/>
    <col min="6" max="6" width="10.7109375" style="383" customWidth="1"/>
    <col min="7" max="7" width="10.7109375" style="388" customWidth="1"/>
    <col min="8" max="8" width="11.8515625" style="388" customWidth="1"/>
    <col min="9" max="16384" width="9.28125" style="380" customWidth="1"/>
  </cols>
  <sheetData>
    <row r="1" spans="1:11" ht="15">
      <c r="A1" s="530" t="s">
        <v>269</v>
      </c>
      <c r="B1" s="525"/>
      <c r="C1" s="525"/>
      <c r="D1" s="525"/>
      <c r="E1" s="525"/>
      <c r="F1" s="382"/>
      <c r="G1" s="382"/>
      <c r="H1" s="529" t="s">
        <v>270</v>
      </c>
      <c r="I1" s="382"/>
      <c r="J1" s="382"/>
      <c r="K1" s="382"/>
    </row>
    <row r="2" spans="1:11" ht="15">
      <c r="A2" s="525" t="s">
        <v>867</v>
      </c>
      <c r="B2" s="521" t="s">
        <v>868</v>
      </c>
      <c r="C2" s="521"/>
      <c r="D2" s="521"/>
      <c r="E2" s="525"/>
      <c r="F2" s="382"/>
      <c r="G2" s="382"/>
      <c r="H2" s="528" t="s">
        <v>862</v>
      </c>
      <c r="I2" s="382"/>
      <c r="J2" s="382"/>
      <c r="K2" s="382"/>
    </row>
    <row r="3" spans="1:11" ht="12.75">
      <c r="A3" s="525" t="s">
        <v>2</v>
      </c>
      <c r="B3" s="525"/>
      <c r="C3" s="525"/>
      <c r="D3" s="525"/>
      <c r="E3" s="525"/>
      <c r="F3" s="382"/>
      <c r="G3" s="382"/>
      <c r="H3" s="526"/>
      <c r="I3" s="382"/>
      <c r="J3" s="382"/>
      <c r="K3" s="382"/>
    </row>
    <row r="4" spans="1:8" ht="17.25" customHeight="1">
      <c r="A4" s="525" t="s">
        <v>864</v>
      </c>
      <c r="B4" s="525"/>
      <c r="C4" s="525"/>
      <c r="D4" s="525"/>
      <c r="E4" s="525"/>
      <c r="F4" s="525"/>
      <c r="G4" s="525"/>
      <c r="H4" s="527" t="s">
        <v>271</v>
      </c>
    </row>
    <row r="5" spans="1:8" s="381" customFormat="1" ht="23.25" customHeight="1">
      <c r="A5" s="336" t="s">
        <v>272</v>
      </c>
      <c r="B5" s="337" t="s">
        <v>5</v>
      </c>
      <c r="C5" s="338" t="s">
        <v>6</v>
      </c>
      <c r="D5" s="339" t="s">
        <v>10</v>
      </c>
      <c r="E5" s="336" t="s">
        <v>273</v>
      </c>
      <c r="F5" s="340" t="s">
        <v>5</v>
      </c>
      <c r="G5" s="338" t="s">
        <v>6</v>
      </c>
      <c r="H5" s="338" t="s">
        <v>10</v>
      </c>
    </row>
    <row r="6" spans="1:8" s="382" customFormat="1" ht="12.75">
      <c r="A6" s="341" t="s">
        <v>11</v>
      </c>
      <c r="B6" s="342" t="s">
        <v>12</v>
      </c>
      <c r="C6" s="343">
        <v>1</v>
      </c>
      <c r="D6" s="343">
        <v>2</v>
      </c>
      <c r="E6" s="341" t="s">
        <v>11</v>
      </c>
      <c r="F6" s="164" t="s">
        <v>12</v>
      </c>
      <c r="G6" s="344">
        <v>1</v>
      </c>
      <c r="H6" s="344">
        <v>2</v>
      </c>
    </row>
    <row r="7" spans="1:8" ht="12.75">
      <c r="A7" s="345" t="s">
        <v>274</v>
      </c>
      <c r="B7" s="346"/>
      <c r="C7" s="234"/>
      <c r="D7" s="234"/>
      <c r="E7" s="345" t="s">
        <v>275</v>
      </c>
      <c r="F7" s="346"/>
      <c r="G7" s="347"/>
      <c r="H7" s="347"/>
    </row>
    <row r="8" spans="1:8" ht="12.75">
      <c r="A8" s="348" t="s">
        <v>276</v>
      </c>
      <c r="B8" s="346"/>
      <c r="C8" s="347"/>
      <c r="D8" s="347"/>
      <c r="E8" s="348" t="s">
        <v>277</v>
      </c>
      <c r="F8" s="346"/>
      <c r="G8" s="347"/>
      <c r="H8" s="347"/>
    </row>
    <row r="9" spans="1:8" ht="12.75">
      <c r="A9" s="346" t="s">
        <v>278</v>
      </c>
      <c r="B9" s="349" t="s">
        <v>279</v>
      </c>
      <c r="C9" s="355">
        <v>33323</v>
      </c>
      <c r="D9" s="355">
        <v>29677</v>
      </c>
      <c r="E9" s="350" t="s">
        <v>280</v>
      </c>
      <c r="F9" s="351" t="s">
        <v>281</v>
      </c>
      <c r="G9" s="355">
        <v>47674</v>
      </c>
      <c r="H9" s="355">
        <v>43133</v>
      </c>
    </row>
    <row r="10" spans="1:8" ht="12.75">
      <c r="A10" s="346" t="s">
        <v>282</v>
      </c>
      <c r="B10" s="349" t="s">
        <v>283</v>
      </c>
      <c r="C10" s="355">
        <v>5610</v>
      </c>
      <c r="D10" s="355">
        <v>5512</v>
      </c>
      <c r="E10" s="350" t="s">
        <v>284</v>
      </c>
      <c r="F10" s="351" t="s">
        <v>285</v>
      </c>
      <c r="G10" s="355">
        <v>39</v>
      </c>
      <c r="H10" s="355">
        <v>71</v>
      </c>
    </row>
    <row r="11" spans="1:8" ht="12.75">
      <c r="A11" s="346" t="s">
        <v>286</v>
      </c>
      <c r="B11" s="349" t="s">
        <v>287</v>
      </c>
      <c r="C11" s="355">
        <v>1498</v>
      </c>
      <c r="D11" s="355">
        <v>1358</v>
      </c>
      <c r="E11" s="350" t="s">
        <v>288</v>
      </c>
      <c r="F11" s="351" t="s">
        <v>289</v>
      </c>
      <c r="G11" s="355">
        <v>332</v>
      </c>
      <c r="H11" s="355">
        <v>313</v>
      </c>
    </row>
    <row r="12" spans="1:8" ht="12.75">
      <c r="A12" s="346" t="s">
        <v>290</v>
      </c>
      <c r="B12" s="349" t="s">
        <v>291</v>
      </c>
      <c r="C12" s="355">
        <v>5485</v>
      </c>
      <c r="D12" s="355">
        <v>4783</v>
      </c>
      <c r="E12" s="350" t="s">
        <v>75</v>
      </c>
      <c r="F12" s="351" t="s">
        <v>292</v>
      </c>
      <c r="G12" s="355">
        <v>2511</v>
      </c>
      <c r="H12" s="355">
        <v>1963</v>
      </c>
    </row>
    <row r="13" spans="1:8" ht="12.75">
      <c r="A13" s="346" t="s">
        <v>293</v>
      </c>
      <c r="B13" s="349" t="s">
        <v>294</v>
      </c>
      <c r="C13" s="355">
        <v>1137</v>
      </c>
      <c r="D13" s="355">
        <v>1112</v>
      </c>
      <c r="E13" s="352" t="s">
        <v>48</v>
      </c>
      <c r="F13" s="353" t="s">
        <v>295</v>
      </c>
      <c r="G13" s="234">
        <f>SUM(G9:G12)</f>
        <v>50556</v>
      </c>
      <c r="H13" s="347">
        <f>SUM(H9:H12)</f>
        <v>45480</v>
      </c>
    </row>
    <row r="14" spans="1:8" ht="25.5">
      <c r="A14" s="346" t="s">
        <v>296</v>
      </c>
      <c r="B14" s="349" t="s">
        <v>297</v>
      </c>
      <c r="C14" s="355">
        <v>735</v>
      </c>
      <c r="D14" s="355">
        <v>1123</v>
      </c>
      <c r="E14" s="350"/>
      <c r="F14" s="354"/>
      <c r="G14" s="347">
        <v>0</v>
      </c>
      <c r="H14" s="347"/>
    </row>
    <row r="15" spans="1:8" ht="23.25" customHeight="1">
      <c r="A15" s="346" t="s">
        <v>298</v>
      </c>
      <c r="B15" s="349" t="s">
        <v>299</v>
      </c>
      <c r="C15" s="355">
        <v>-993</v>
      </c>
      <c r="D15" s="355">
        <v>-1199</v>
      </c>
      <c r="E15" s="235" t="s">
        <v>300</v>
      </c>
      <c r="F15" s="164" t="s">
        <v>301</v>
      </c>
      <c r="G15" s="237">
        <v>39</v>
      </c>
      <c r="H15" s="355">
        <v>41</v>
      </c>
    </row>
    <row r="16" spans="1:8" ht="12.75">
      <c r="A16" s="346" t="s">
        <v>302</v>
      </c>
      <c r="B16" s="349" t="s">
        <v>303</v>
      </c>
      <c r="C16" s="355">
        <v>-166</v>
      </c>
      <c r="D16" s="355">
        <v>409</v>
      </c>
      <c r="E16" s="350" t="s">
        <v>304</v>
      </c>
      <c r="F16" s="354" t="s">
        <v>305</v>
      </c>
      <c r="G16" s="389">
        <v>3</v>
      </c>
      <c r="H16" s="389">
        <v>35</v>
      </c>
    </row>
    <row r="17" spans="1:8" ht="12.75">
      <c r="A17" s="356" t="s">
        <v>306</v>
      </c>
      <c r="B17" s="349" t="s">
        <v>307</v>
      </c>
      <c r="C17" s="355">
        <v>0</v>
      </c>
      <c r="D17" s="355">
        <v>0</v>
      </c>
      <c r="E17" s="235"/>
      <c r="F17" s="346"/>
      <c r="G17" s="347">
        <v>0</v>
      </c>
      <c r="H17" s="347"/>
    </row>
    <row r="18" spans="1:8" ht="12.75">
      <c r="A18" s="356" t="s">
        <v>308</v>
      </c>
      <c r="B18" s="349" t="s">
        <v>309</v>
      </c>
      <c r="C18" s="355">
        <v>240</v>
      </c>
      <c r="D18" s="355">
        <v>0</v>
      </c>
      <c r="E18" s="235" t="s">
        <v>310</v>
      </c>
      <c r="F18" s="346"/>
      <c r="G18" s="347">
        <v>0</v>
      </c>
      <c r="H18" s="347"/>
    </row>
    <row r="19" spans="1:8" ht="12.75">
      <c r="A19" s="357" t="s">
        <v>48</v>
      </c>
      <c r="B19" s="236" t="s">
        <v>311</v>
      </c>
      <c r="C19" s="234">
        <f>SUM(C9:C18)-C18</f>
        <v>46629</v>
      </c>
      <c r="D19" s="347">
        <f>SUM(D9:D18)</f>
        <v>42775</v>
      </c>
      <c r="E19" s="350" t="s">
        <v>312</v>
      </c>
      <c r="F19" s="354" t="s">
        <v>313</v>
      </c>
      <c r="G19" s="355">
        <v>163</v>
      </c>
      <c r="H19" s="355">
        <f>18-4</f>
        <v>14</v>
      </c>
    </row>
    <row r="20" spans="1:8" ht="12.75">
      <c r="A20" s="348"/>
      <c r="B20" s="349"/>
      <c r="C20" s="347"/>
      <c r="D20" s="347"/>
      <c r="E20" s="358" t="s">
        <v>314</v>
      </c>
      <c r="F20" s="354" t="s">
        <v>315</v>
      </c>
      <c r="G20" s="355">
        <v>576</v>
      </c>
      <c r="H20" s="355">
        <v>438</v>
      </c>
    </row>
    <row r="21" spans="1:8" ht="25.5">
      <c r="A21" s="348" t="s">
        <v>316</v>
      </c>
      <c r="B21" s="359"/>
      <c r="C21" s="347"/>
      <c r="D21" s="347"/>
      <c r="E21" s="350" t="s">
        <v>317</v>
      </c>
      <c r="F21" s="354" t="s">
        <v>318</v>
      </c>
      <c r="G21" s="355">
        <v>0</v>
      </c>
      <c r="H21" s="355">
        <v>781</v>
      </c>
    </row>
    <row r="22" spans="1:8" ht="25.5">
      <c r="A22" s="346" t="s">
        <v>319</v>
      </c>
      <c r="B22" s="359" t="s">
        <v>320</v>
      </c>
      <c r="C22" s="355">
        <v>172</v>
      </c>
      <c r="D22" s="355">
        <f>246-4</f>
        <v>242</v>
      </c>
      <c r="E22" s="350" t="s">
        <v>321</v>
      </c>
      <c r="F22" s="354" t="s">
        <v>322</v>
      </c>
      <c r="G22" s="355">
        <v>13</v>
      </c>
      <c r="H22" s="355">
        <v>18</v>
      </c>
    </row>
    <row r="23" spans="1:8" ht="25.5">
      <c r="A23" s="346" t="s">
        <v>323</v>
      </c>
      <c r="B23" s="359" t="s">
        <v>324</v>
      </c>
      <c r="C23" s="355">
        <v>0</v>
      </c>
      <c r="D23" s="355">
        <v>0</v>
      </c>
      <c r="E23" s="350" t="s">
        <v>325</v>
      </c>
      <c r="F23" s="354" t="s">
        <v>326</v>
      </c>
      <c r="G23" s="355">
        <v>0</v>
      </c>
      <c r="H23" s="355">
        <v>0</v>
      </c>
    </row>
    <row r="24" spans="1:8" ht="25.5">
      <c r="A24" s="346" t="s">
        <v>327</v>
      </c>
      <c r="B24" s="359" t="s">
        <v>328</v>
      </c>
      <c r="C24" s="355">
        <v>73</v>
      </c>
      <c r="D24" s="355">
        <v>74</v>
      </c>
      <c r="E24" s="352" t="s">
        <v>100</v>
      </c>
      <c r="F24" s="164" t="s">
        <v>329</v>
      </c>
      <c r="G24" s="237">
        <f>SUM(G19:G23)</f>
        <v>752</v>
      </c>
      <c r="H24" s="347">
        <f>SUM(H19:H23)</f>
        <v>1251</v>
      </c>
    </row>
    <row r="25" spans="1:8" ht="12.75">
      <c r="A25" s="346" t="s">
        <v>75</v>
      </c>
      <c r="B25" s="359" t="s">
        <v>330</v>
      </c>
      <c r="C25" s="355">
        <v>68</v>
      </c>
      <c r="D25" s="355">
        <v>79</v>
      </c>
      <c r="E25" s="358"/>
      <c r="F25" s="346"/>
      <c r="G25" s="347">
        <v>0</v>
      </c>
      <c r="H25" s="347"/>
    </row>
    <row r="26" spans="1:8" ht="12.75">
      <c r="A26" s="357" t="s">
        <v>73</v>
      </c>
      <c r="B26" s="359" t="s">
        <v>331</v>
      </c>
      <c r="C26" s="234">
        <f>SUM(C22:C25)</f>
        <v>313</v>
      </c>
      <c r="D26" s="347">
        <f>SUM(D22:D25)</f>
        <v>395</v>
      </c>
      <c r="E26" s="350"/>
      <c r="F26" s="346"/>
      <c r="G26" s="347">
        <v>0</v>
      </c>
      <c r="H26" s="347"/>
    </row>
    <row r="27" spans="1:8" ht="12.75">
      <c r="A27" s="357"/>
      <c r="B27" s="359"/>
      <c r="C27" s="347">
        <v>0</v>
      </c>
      <c r="D27" s="347"/>
      <c r="E27" s="350"/>
      <c r="F27" s="346"/>
      <c r="G27" s="347">
        <v>0</v>
      </c>
      <c r="H27" s="347"/>
    </row>
    <row r="28" spans="1:8" ht="12.75">
      <c r="A28" s="345" t="s">
        <v>332</v>
      </c>
      <c r="B28" s="359" t="s">
        <v>333</v>
      </c>
      <c r="C28" s="234">
        <f>C19+C26</f>
        <v>46942</v>
      </c>
      <c r="D28" s="347">
        <f>D26+D19</f>
        <v>43170</v>
      </c>
      <c r="E28" s="360" t="s">
        <v>334</v>
      </c>
      <c r="F28" s="164" t="s">
        <v>335</v>
      </c>
      <c r="G28" s="234">
        <f>G13+G15+G24</f>
        <v>51347</v>
      </c>
      <c r="H28" s="347">
        <f>H24+H15+H13</f>
        <v>46772</v>
      </c>
    </row>
    <row r="29" spans="1:8" ht="12.75">
      <c r="A29" s="345"/>
      <c r="B29" s="359"/>
      <c r="C29" s="347">
        <v>0</v>
      </c>
      <c r="D29" s="347"/>
      <c r="E29" s="360"/>
      <c r="F29" s="354"/>
      <c r="G29" s="347">
        <v>0</v>
      </c>
      <c r="H29" s="347"/>
    </row>
    <row r="30" spans="1:8" ht="12.75">
      <c r="A30" s="345" t="s">
        <v>336</v>
      </c>
      <c r="B30" s="359" t="s">
        <v>337</v>
      </c>
      <c r="C30" s="234">
        <f>IF((G28-C28)&gt;0,G28-C28,0)</f>
        <v>4405</v>
      </c>
      <c r="D30" s="347">
        <f>H28-D28</f>
        <v>3602</v>
      </c>
      <c r="E30" s="360" t="s">
        <v>338</v>
      </c>
      <c r="F30" s="164" t="s">
        <v>339</v>
      </c>
      <c r="G30" s="347">
        <v>0</v>
      </c>
      <c r="H30" s="347">
        <v>0</v>
      </c>
    </row>
    <row r="31" spans="1:8" ht="38.25">
      <c r="A31" s="235" t="s">
        <v>340</v>
      </c>
      <c r="B31" s="359" t="s">
        <v>341</v>
      </c>
      <c r="C31" s="355">
        <v>74</v>
      </c>
      <c r="D31" s="355"/>
      <c r="E31" s="361" t="s">
        <v>342</v>
      </c>
      <c r="F31" s="354" t="s">
        <v>343</v>
      </c>
      <c r="G31" s="355">
        <v>1172</v>
      </c>
      <c r="H31" s="355">
        <v>982</v>
      </c>
    </row>
    <row r="32" spans="1:8" ht="12.75">
      <c r="A32" s="348" t="s">
        <v>344</v>
      </c>
      <c r="B32" s="359" t="s">
        <v>345</v>
      </c>
      <c r="C32" s="355">
        <v>0</v>
      </c>
      <c r="D32" s="355">
        <v>0</v>
      </c>
      <c r="E32" s="235" t="s">
        <v>346</v>
      </c>
      <c r="F32" s="354" t="s">
        <v>347</v>
      </c>
      <c r="G32" s="355">
        <v>0</v>
      </c>
      <c r="H32" s="355">
        <v>0</v>
      </c>
    </row>
    <row r="33" spans="1:8" ht="12.75">
      <c r="A33" s="362" t="s">
        <v>348</v>
      </c>
      <c r="B33" s="359" t="s">
        <v>349</v>
      </c>
      <c r="C33" s="234">
        <f>C28+C31+C32</f>
        <v>47016</v>
      </c>
      <c r="D33" s="347">
        <f>D28+D31+D32</f>
        <v>43170</v>
      </c>
      <c r="E33" s="360" t="s">
        <v>350</v>
      </c>
      <c r="F33" s="164" t="s">
        <v>351</v>
      </c>
      <c r="G33" s="234">
        <f>G28+G31+G32</f>
        <v>52519</v>
      </c>
      <c r="H33" s="347">
        <f>H28+H31+H32</f>
        <v>47754</v>
      </c>
    </row>
    <row r="34" spans="1:8" ht="12.75">
      <c r="A34" s="362" t="s">
        <v>352</v>
      </c>
      <c r="B34" s="359" t="s">
        <v>353</v>
      </c>
      <c r="C34" s="234">
        <f>IF((G33-C33)&gt;0,G33-C33,0)</f>
        <v>5503</v>
      </c>
      <c r="D34" s="347">
        <f>H33-D33</f>
        <v>4584</v>
      </c>
      <c r="E34" s="363" t="s">
        <v>354</v>
      </c>
      <c r="F34" s="164" t="s">
        <v>355</v>
      </c>
      <c r="G34" s="347">
        <v>0</v>
      </c>
      <c r="H34" s="347">
        <v>0</v>
      </c>
    </row>
    <row r="35" spans="1:8" ht="12.75">
      <c r="A35" s="348" t="s">
        <v>356</v>
      </c>
      <c r="B35" s="359" t="s">
        <v>357</v>
      </c>
      <c r="C35" s="389">
        <v>324</v>
      </c>
      <c r="D35" s="389">
        <v>135</v>
      </c>
      <c r="E35" s="364"/>
      <c r="F35" s="346"/>
      <c r="G35" s="347">
        <v>0</v>
      </c>
      <c r="H35" s="347"/>
    </row>
    <row r="36" spans="1:8" ht="25.5">
      <c r="A36" s="365" t="s">
        <v>358</v>
      </c>
      <c r="B36" s="359" t="s">
        <v>359</v>
      </c>
      <c r="C36" s="389">
        <v>324</v>
      </c>
      <c r="D36" s="389">
        <v>135</v>
      </c>
      <c r="E36" s="364"/>
      <c r="F36" s="346"/>
      <c r="G36" s="347">
        <v>0</v>
      </c>
      <c r="H36" s="347"/>
    </row>
    <row r="37" spans="1:8" ht="25.5">
      <c r="A37" s="365" t="s">
        <v>360</v>
      </c>
      <c r="B37" s="366" t="s">
        <v>361</v>
      </c>
      <c r="C37" s="355">
        <v>0</v>
      </c>
      <c r="D37" s="355">
        <v>0</v>
      </c>
      <c r="E37" s="364"/>
      <c r="F37" s="367"/>
      <c r="G37" s="347">
        <v>0</v>
      </c>
      <c r="H37" s="347"/>
    </row>
    <row r="38" spans="1:8" ht="12.75">
      <c r="A38" s="346" t="s">
        <v>362</v>
      </c>
      <c r="B38" s="366" t="s">
        <v>363</v>
      </c>
      <c r="C38" s="355">
        <v>0</v>
      </c>
      <c r="D38" s="355">
        <v>0</v>
      </c>
      <c r="E38" s="364"/>
      <c r="F38" s="367"/>
      <c r="G38" s="347">
        <v>0</v>
      </c>
      <c r="H38" s="347"/>
    </row>
    <row r="39" spans="1:8" ht="12.75">
      <c r="A39" s="368" t="s">
        <v>364</v>
      </c>
      <c r="B39" s="351" t="s">
        <v>365</v>
      </c>
      <c r="C39" s="369">
        <f>C34-C35</f>
        <v>5179</v>
      </c>
      <c r="D39" s="369">
        <f>D34-D35</f>
        <v>4449</v>
      </c>
      <c r="E39" s="370" t="s">
        <v>366</v>
      </c>
      <c r="F39" s="371" t="s">
        <v>367</v>
      </c>
      <c r="G39" s="234">
        <v>0</v>
      </c>
      <c r="H39" s="347">
        <v>0</v>
      </c>
    </row>
    <row r="40" spans="1:8" ht="12.75">
      <c r="A40" s="345" t="s">
        <v>368</v>
      </c>
      <c r="B40" s="342" t="s">
        <v>369</v>
      </c>
      <c r="C40" s="355">
        <v>1854</v>
      </c>
      <c r="D40" s="355">
        <v>752</v>
      </c>
      <c r="E40" s="360" t="s">
        <v>368</v>
      </c>
      <c r="F40" s="371" t="s">
        <v>370</v>
      </c>
      <c r="G40" s="237">
        <v>0</v>
      </c>
      <c r="H40" s="355">
        <v>0</v>
      </c>
    </row>
    <row r="41" spans="1:8" ht="18" customHeight="1">
      <c r="A41" s="345" t="s">
        <v>371</v>
      </c>
      <c r="B41" s="354" t="s">
        <v>372</v>
      </c>
      <c r="C41" s="234">
        <f>C39-C40</f>
        <v>3325</v>
      </c>
      <c r="D41" s="234">
        <f>D39-D40</f>
        <v>3697</v>
      </c>
      <c r="E41" s="360" t="s">
        <v>373</v>
      </c>
      <c r="F41" s="371" t="s">
        <v>374</v>
      </c>
      <c r="G41" s="234">
        <v>0</v>
      </c>
      <c r="H41" s="234">
        <v>0</v>
      </c>
    </row>
    <row r="42" spans="1:8" ht="12.75">
      <c r="A42" s="362" t="s">
        <v>375</v>
      </c>
      <c r="B42" s="354" t="s">
        <v>376</v>
      </c>
      <c r="C42" s="234">
        <f>C33+C35+C39</f>
        <v>52519</v>
      </c>
      <c r="D42" s="347">
        <f>D33+D35+D39</f>
        <v>47754</v>
      </c>
      <c r="E42" s="363" t="s">
        <v>377</v>
      </c>
      <c r="F42" s="353" t="s">
        <v>378</v>
      </c>
      <c r="G42" s="355">
        <f>G33+G35+G39</f>
        <v>52519</v>
      </c>
      <c r="H42" s="347">
        <f>H33+H39</f>
        <v>47754</v>
      </c>
    </row>
    <row r="43" spans="1:8" ht="12.75">
      <c r="A43" s="384"/>
      <c r="B43" s="335"/>
      <c r="C43" s="380"/>
      <c r="D43" s="380"/>
      <c r="E43" s="386"/>
      <c r="F43" s="335"/>
      <c r="G43" s="385"/>
      <c r="H43" s="385"/>
    </row>
    <row r="44" spans="1:8" ht="12.75">
      <c r="A44" s="229" t="s">
        <v>869</v>
      </c>
      <c r="B44" s="196"/>
      <c r="C44" s="380"/>
      <c r="D44" s="380"/>
      <c r="E44" s="231"/>
      <c r="F44" s="335"/>
      <c r="G44" s="387"/>
      <c r="H44" s="387"/>
    </row>
    <row r="45" spans="1:8" ht="12.75" customHeight="1">
      <c r="A45" s="229" t="s">
        <v>871</v>
      </c>
      <c r="B45" s="196"/>
      <c r="C45" s="380"/>
      <c r="D45" s="380"/>
      <c r="E45" s="232"/>
      <c r="F45" s="335"/>
      <c r="G45" s="387"/>
      <c r="H45" s="387"/>
    </row>
    <row r="46" spans="3:4" ht="12.75">
      <c r="C46" s="380"/>
      <c r="D46" s="380"/>
    </row>
    <row r="47" spans="3:4" ht="12.75">
      <c r="C47" s="380"/>
      <c r="D47" s="380"/>
    </row>
    <row r="48" spans="3:4" ht="12.75">
      <c r="C48" s="380"/>
      <c r="D48" s="380"/>
    </row>
    <row r="49" spans="3:4" ht="12.75">
      <c r="C49" s="380"/>
      <c r="D49" s="380"/>
    </row>
    <row r="50" spans="3:4" ht="12.75">
      <c r="C50" s="380"/>
      <c r="D50" s="380"/>
    </row>
    <row r="51" spans="3:4" ht="12.75">
      <c r="C51" s="380"/>
      <c r="D51" s="380"/>
    </row>
    <row r="52" spans="3:4" ht="12.75">
      <c r="C52" s="380"/>
      <c r="D52" s="380"/>
    </row>
    <row r="53" spans="3:4" ht="12.75">
      <c r="C53" s="380"/>
      <c r="D53" s="380"/>
    </row>
    <row r="54" spans="3:4" ht="12.75">
      <c r="C54" s="380"/>
      <c r="D54" s="380"/>
    </row>
    <row r="55" spans="3:4" ht="12.75">
      <c r="C55" s="380"/>
      <c r="D55" s="380"/>
    </row>
    <row r="56" spans="3:4" ht="12.75">
      <c r="C56" s="380"/>
      <c r="D56" s="380"/>
    </row>
    <row r="57" spans="3:4" ht="12.75">
      <c r="C57" s="380"/>
      <c r="D57" s="380"/>
    </row>
    <row r="58" spans="3:4" ht="12.75">
      <c r="C58" s="380"/>
      <c r="D58" s="380"/>
    </row>
    <row r="59" spans="3:4" ht="12.75">
      <c r="C59" s="380"/>
      <c r="D59" s="380"/>
    </row>
    <row r="60" spans="3:4" ht="12.75">
      <c r="C60" s="380"/>
      <c r="D60" s="380"/>
    </row>
    <row r="61" spans="3:4" ht="12.75">
      <c r="C61" s="380"/>
      <c r="D61" s="380"/>
    </row>
    <row r="62" spans="3:4" ht="12.75">
      <c r="C62" s="380"/>
      <c r="D62" s="380"/>
    </row>
    <row r="63" spans="3:4" ht="12.75">
      <c r="C63" s="380"/>
      <c r="D63" s="380"/>
    </row>
    <row r="64" spans="3:4" ht="12.75">
      <c r="C64" s="380"/>
      <c r="D64" s="380"/>
    </row>
    <row r="65" spans="3:4" ht="12.75">
      <c r="C65" s="380"/>
      <c r="D65" s="380"/>
    </row>
    <row r="66" spans="3:4" ht="12.75">
      <c r="C66" s="380"/>
      <c r="D66" s="380"/>
    </row>
    <row r="67" spans="3:4" ht="12.75">
      <c r="C67" s="380"/>
      <c r="D67" s="380"/>
    </row>
    <row r="68" spans="3:4" ht="12.75">
      <c r="C68" s="380"/>
      <c r="D68" s="380"/>
    </row>
    <row r="69" spans="3:4" ht="12.75">
      <c r="C69" s="380"/>
      <c r="D69" s="380"/>
    </row>
    <row r="70" spans="3:4" ht="12.75">
      <c r="C70" s="380"/>
      <c r="D70" s="380"/>
    </row>
    <row r="71" spans="3:4" ht="12.75">
      <c r="C71" s="380"/>
      <c r="D71" s="380"/>
    </row>
    <row r="72" spans="3:4" ht="12.75">
      <c r="C72" s="380"/>
      <c r="D72" s="380"/>
    </row>
    <row r="73" spans="3:4" ht="12.75">
      <c r="C73" s="380"/>
      <c r="D73" s="380"/>
    </row>
    <row r="74" spans="3:4" ht="12.75">
      <c r="C74" s="380"/>
      <c r="D74" s="380"/>
    </row>
    <row r="75" spans="3:4" ht="12.75">
      <c r="C75" s="380"/>
      <c r="D75" s="380"/>
    </row>
    <row r="76" spans="3:4" ht="12.75">
      <c r="C76" s="380"/>
      <c r="D76" s="380"/>
    </row>
    <row r="77" spans="3:4" ht="12.75">
      <c r="C77" s="380"/>
      <c r="D77" s="380"/>
    </row>
    <row r="78" spans="3:4" ht="12.75">
      <c r="C78" s="380"/>
      <c r="D78" s="380"/>
    </row>
    <row r="79" spans="3:4" ht="12.75">
      <c r="C79" s="380"/>
      <c r="D79" s="380"/>
    </row>
    <row r="80" spans="3:4" ht="12.75">
      <c r="C80" s="380"/>
      <c r="D80" s="380"/>
    </row>
    <row r="81" spans="3:4" ht="12.75">
      <c r="C81" s="380"/>
      <c r="D81" s="380"/>
    </row>
    <row r="82" spans="3:4" ht="12.75">
      <c r="C82" s="380"/>
      <c r="D82" s="380"/>
    </row>
    <row r="83" spans="3:4" ht="12.75">
      <c r="C83" s="380"/>
      <c r="D83" s="380"/>
    </row>
    <row r="84" spans="3:4" ht="12.75">
      <c r="C84" s="380"/>
      <c r="D84" s="380"/>
    </row>
    <row r="85" spans="3:4" ht="12.75">
      <c r="C85" s="380"/>
      <c r="D85" s="380"/>
    </row>
    <row r="86" spans="3:4" ht="12.75">
      <c r="C86" s="380"/>
      <c r="D86" s="380"/>
    </row>
    <row r="87" spans="3:4" ht="12.75">
      <c r="C87" s="380"/>
      <c r="D87" s="380"/>
    </row>
    <row r="88" spans="3:4" ht="12.75">
      <c r="C88" s="380"/>
      <c r="D88" s="380"/>
    </row>
    <row r="89" spans="3:4" ht="12.75">
      <c r="C89" s="380"/>
      <c r="D89" s="380"/>
    </row>
    <row r="90" spans="3:4" ht="12.75">
      <c r="C90" s="380"/>
      <c r="D90" s="380"/>
    </row>
    <row r="91" spans="3:4" ht="12.75">
      <c r="C91" s="380"/>
      <c r="D91" s="380"/>
    </row>
    <row r="92" spans="3:4" ht="12.75">
      <c r="C92" s="380"/>
      <c r="D92" s="380"/>
    </row>
    <row r="93" spans="3:4" ht="12.75">
      <c r="C93" s="380"/>
      <c r="D93" s="380"/>
    </row>
    <row r="94" spans="3:4" ht="12.75">
      <c r="C94" s="380"/>
      <c r="D94" s="380"/>
    </row>
    <row r="95" spans="3:4" ht="12.75">
      <c r="C95" s="380"/>
      <c r="D95" s="380"/>
    </row>
    <row r="96" spans="3:4" ht="12.75">
      <c r="C96" s="380"/>
      <c r="D96" s="380"/>
    </row>
    <row r="97" spans="3:4" ht="12.75">
      <c r="C97" s="380"/>
      <c r="D97" s="380"/>
    </row>
    <row r="98" spans="3:4" ht="12.75">
      <c r="C98" s="380"/>
      <c r="D98" s="380"/>
    </row>
    <row r="99" spans="3:4" ht="12.75">
      <c r="C99" s="380"/>
      <c r="D99" s="380"/>
    </row>
    <row r="100" spans="3:4" ht="12.75">
      <c r="C100" s="380"/>
      <c r="D100" s="380"/>
    </row>
    <row r="101" spans="3:4" ht="12.75">
      <c r="C101" s="380"/>
      <c r="D101" s="380"/>
    </row>
    <row r="102" spans="3:4" ht="12.75">
      <c r="C102" s="380"/>
      <c r="D102" s="380"/>
    </row>
    <row r="103" spans="3:4" ht="12.75">
      <c r="C103" s="380"/>
      <c r="D103" s="380"/>
    </row>
    <row r="104" spans="3:4" ht="12.75">
      <c r="C104" s="380"/>
      <c r="D104" s="380"/>
    </row>
    <row r="105" spans="3:4" ht="12.75">
      <c r="C105" s="380"/>
      <c r="D105" s="380"/>
    </row>
    <row r="106" spans="3:4" ht="12.75">
      <c r="C106" s="380"/>
      <c r="D106" s="380"/>
    </row>
    <row r="107" spans="3:4" ht="12.75">
      <c r="C107" s="380"/>
      <c r="D107" s="380"/>
    </row>
    <row r="108" spans="3:4" ht="12.75">
      <c r="C108" s="380"/>
      <c r="D108" s="380"/>
    </row>
    <row r="109" spans="3:4" ht="12.75">
      <c r="C109" s="380"/>
      <c r="D109" s="380"/>
    </row>
    <row r="110" spans="3:4" ht="12.75">
      <c r="C110" s="380"/>
      <c r="D110" s="380"/>
    </row>
    <row r="111" spans="3:4" ht="12.75">
      <c r="C111" s="380"/>
      <c r="D111" s="380"/>
    </row>
    <row r="112" spans="3:4" ht="12.75">
      <c r="C112" s="380"/>
      <c r="D112" s="380"/>
    </row>
    <row r="113" spans="3:4" ht="12.75">
      <c r="C113" s="380"/>
      <c r="D113" s="380"/>
    </row>
    <row r="114" spans="3:4" ht="12.75">
      <c r="C114" s="380"/>
      <c r="D114" s="380"/>
    </row>
    <row r="115" spans="3:4" ht="12.75">
      <c r="C115" s="380"/>
      <c r="D115" s="380"/>
    </row>
    <row r="116" spans="3:4" ht="12.75">
      <c r="C116" s="380"/>
      <c r="D116" s="380"/>
    </row>
    <row r="117" spans="3:4" ht="12.75">
      <c r="C117" s="380"/>
      <c r="D117" s="380"/>
    </row>
    <row r="118" spans="3:4" ht="12.75">
      <c r="C118" s="380"/>
      <c r="D118" s="380"/>
    </row>
    <row r="119" spans="3:4" ht="12.75">
      <c r="C119" s="380"/>
      <c r="D119" s="380"/>
    </row>
    <row r="120" spans="3:4" ht="12.75">
      <c r="C120" s="380"/>
      <c r="D120" s="380"/>
    </row>
    <row r="121" spans="3:4" ht="12.75">
      <c r="C121" s="380"/>
      <c r="D121" s="380"/>
    </row>
    <row r="122" spans="3:4" ht="12.75">
      <c r="C122" s="380"/>
      <c r="D122" s="380"/>
    </row>
    <row r="123" spans="3:4" ht="12.75">
      <c r="C123" s="380"/>
      <c r="D123" s="380"/>
    </row>
    <row r="124" spans="3:4" ht="12.75">
      <c r="C124" s="380"/>
      <c r="D124" s="380"/>
    </row>
    <row r="125" spans="3:4" ht="12.75">
      <c r="C125" s="380"/>
      <c r="D125" s="380"/>
    </row>
    <row r="126" spans="3:4" ht="12.75">
      <c r="C126" s="380"/>
      <c r="D126" s="380"/>
    </row>
    <row r="127" spans="3:4" ht="12.75">
      <c r="C127" s="380"/>
      <c r="D127" s="380"/>
    </row>
    <row r="128" spans="3:4" ht="12.75">
      <c r="C128" s="380"/>
      <c r="D128" s="380"/>
    </row>
  </sheetData>
  <mergeCells count="1">
    <mergeCell ref="B2:D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5:H16 G19:H23 C31:D32 C22:D25 C40:D40 G40:H40 C38:D38 C17:D18 C9:D14 G9:H12 G31:H32 C35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zoomScale="75" zoomScaleNormal="75" zoomScaleSheetLayoutView="100" workbookViewId="0" topLeftCell="A1">
      <selection activeCell="B4" sqref="B4:C4"/>
    </sheetView>
  </sheetViews>
  <sheetFormatPr defaultColWidth="9.140625" defaultRowHeight="12.75"/>
  <cols>
    <col min="1" max="1" width="78.28125" style="140" customWidth="1"/>
    <col min="2" max="2" width="12.8515625" style="140" bestFit="1" customWidth="1"/>
    <col min="3" max="3" width="14.7109375" style="139" bestFit="1" customWidth="1"/>
    <col min="4" max="4" width="24.28125" style="139" bestFit="1" customWidth="1"/>
    <col min="5" max="16384" width="9.28125" style="140" customWidth="1"/>
  </cols>
  <sheetData>
    <row r="1" spans="1:4" ht="14.25">
      <c r="A1" s="138"/>
      <c r="C1" s="140"/>
      <c r="D1" s="522" t="s">
        <v>872</v>
      </c>
    </row>
    <row r="2" spans="1:4" ht="15">
      <c r="A2" s="141" t="s">
        <v>379</v>
      </c>
      <c r="C2" s="140"/>
      <c r="D2" s="140"/>
    </row>
    <row r="3" spans="1:4" ht="15">
      <c r="A3" s="142"/>
      <c r="C3" s="140"/>
      <c r="D3" s="140"/>
    </row>
    <row r="4" spans="1:4" ht="15" customHeight="1">
      <c r="A4" s="373" t="s">
        <v>867</v>
      </c>
      <c r="B4" s="531" t="s">
        <v>868</v>
      </c>
      <c r="C4" s="531"/>
      <c r="D4" s="532" t="s">
        <v>862</v>
      </c>
    </row>
    <row r="5" spans="1:4" ht="14.25">
      <c r="A5" s="373" t="s">
        <v>380</v>
      </c>
      <c r="C5" s="140"/>
      <c r="D5" s="140"/>
    </row>
    <row r="6" spans="1:4" ht="14.25">
      <c r="A6" s="542" t="s">
        <v>864</v>
      </c>
      <c r="C6" s="140"/>
      <c r="D6" s="522" t="s">
        <v>271</v>
      </c>
    </row>
    <row r="7" spans="1:4" ht="33.75" customHeight="1">
      <c r="A7" s="374" t="s">
        <v>381</v>
      </c>
      <c r="B7" s="374" t="s">
        <v>5</v>
      </c>
      <c r="C7" s="375" t="s">
        <v>6</v>
      </c>
      <c r="D7" s="375" t="s">
        <v>10</v>
      </c>
    </row>
    <row r="8" spans="1:4" ht="14.25">
      <c r="A8" s="374" t="s">
        <v>11</v>
      </c>
      <c r="B8" s="374"/>
      <c r="C8" s="376">
        <v>1</v>
      </c>
      <c r="D8" s="376">
        <v>2</v>
      </c>
    </row>
    <row r="9" spans="1:4" ht="18" customHeight="1">
      <c r="A9" s="144" t="s">
        <v>382</v>
      </c>
      <c r="B9" s="144"/>
      <c r="C9" s="145"/>
      <c r="D9" s="145"/>
    </row>
    <row r="10" spans="1:4" ht="15.75" customHeight="1">
      <c r="A10" s="154" t="s">
        <v>383</v>
      </c>
      <c r="B10" s="147" t="s">
        <v>384</v>
      </c>
      <c r="C10" s="148">
        <v>51070</v>
      </c>
      <c r="D10" s="148">
        <v>43852</v>
      </c>
    </row>
    <row r="11" spans="1:4" ht="15.75" customHeight="1">
      <c r="A11" s="154" t="s">
        <v>385</v>
      </c>
      <c r="B11" s="147" t="s">
        <v>386</v>
      </c>
      <c r="C11" s="148">
        <v>-38604</v>
      </c>
      <c r="D11" s="148">
        <v>-34543</v>
      </c>
    </row>
    <row r="12" spans="1:4" ht="15.75" customHeight="1">
      <c r="A12" s="154" t="s">
        <v>387</v>
      </c>
      <c r="B12" s="147" t="s">
        <v>388</v>
      </c>
      <c r="C12" s="148">
        <v>-200</v>
      </c>
      <c r="D12" s="148">
        <v>250</v>
      </c>
    </row>
    <row r="13" spans="1:4" ht="15.75" customHeight="1">
      <c r="A13" s="154" t="s">
        <v>389</v>
      </c>
      <c r="B13" s="147" t="s">
        <v>390</v>
      </c>
      <c r="C13" s="148">
        <v>-5838</v>
      </c>
      <c r="D13" s="148">
        <v>-5170</v>
      </c>
    </row>
    <row r="14" spans="1:4" ht="15.75" customHeight="1">
      <c r="A14" s="154" t="s">
        <v>391</v>
      </c>
      <c r="B14" s="147" t="s">
        <v>392</v>
      </c>
      <c r="C14" s="148">
        <v>-1</v>
      </c>
      <c r="D14" s="148">
        <v>1792</v>
      </c>
    </row>
    <row r="15" spans="1:4" ht="15.75" customHeight="1">
      <c r="A15" s="155" t="s">
        <v>393</v>
      </c>
      <c r="B15" s="147" t="s">
        <v>394</v>
      </c>
      <c r="C15" s="148">
        <v>-649</v>
      </c>
      <c r="D15" s="148">
        <v>-312</v>
      </c>
    </row>
    <row r="16" spans="1:4" ht="15.75" customHeight="1">
      <c r="A16" s="154" t="s">
        <v>395</v>
      </c>
      <c r="B16" s="147" t="s">
        <v>396</v>
      </c>
      <c r="C16" s="148">
        <v>8</v>
      </c>
      <c r="D16" s="148">
        <v>5</v>
      </c>
    </row>
    <row r="17" spans="1:4" ht="15.75" customHeight="1">
      <c r="A17" s="154" t="s">
        <v>397</v>
      </c>
      <c r="B17" s="147" t="s">
        <v>398</v>
      </c>
      <c r="C17" s="148">
        <v>-156</v>
      </c>
      <c r="D17" s="148">
        <v>-142</v>
      </c>
    </row>
    <row r="18" spans="1:4" ht="15.75" customHeight="1">
      <c r="A18" s="155" t="s">
        <v>399</v>
      </c>
      <c r="B18" s="149" t="s">
        <v>400</v>
      </c>
      <c r="C18" s="148">
        <v>-34</v>
      </c>
      <c r="D18" s="148">
        <v>-39</v>
      </c>
    </row>
    <row r="19" spans="1:4" ht="15.75" customHeight="1">
      <c r="A19" s="154" t="s">
        <v>401</v>
      </c>
      <c r="B19" s="147" t="s">
        <v>402</v>
      </c>
      <c r="C19" s="393">
        <v>-3373</v>
      </c>
      <c r="D19" s="148">
        <v>-5139</v>
      </c>
    </row>
    <row r="20" spans="1:4" s="143" customFormat="1" ht="18" customHeight="1">
      <c r="A20" s="150" t="s">
        <v>403</v>
      </c>
      <c r="B20" s="151" t="s">
        <v>404</v>
      </c>
      <c r="C20" s="152">
        <f>SUM(C10:C19)</f>
        <v>2223</v>
      </c>
      <c r="D20" s="152">
        <f>SUM(D10:D19)</f>
        <v>554</v>
      </c>
    </row>
    <row r="21" spans="1:4" ht="18" customHeight="1">
      <c r="A21" s="144" t="s">
        <v>405</v>
      </c>
      <c r="B21" s="153"/>
      <c r="C21" s="148"/>
      <c r="D21" s="145"/>
    </row>
    <row r="22" spans="1:4" ht="15.75" customHeight="1">
      <c r="A22" s="154" t="s">
        <v>406</v>
      </c>
      <c r="B22" s="147" t="s">
        <v>407</v>
      </c>
      <c r="C22" s="148">
        <v>-2108</v>
      </c>
      <c r="D22" s="148">
        <v>-405</v>
      </c>
    </row>
    <row r="23" spans="1:4" ht="15.75" customHeight="1">
      <c r="A23" s="154" t="s">
        <v>408</v>
      </c>
      <c r="B23" s="147" t="s">
        <v>409</v>
      </c>
      <c r="C23" s="148">
        <v>48</v>
      </c>
      <c r="D23" s="148">
        <v>54</v>
      </c>
    </row>
    <row r="24" spans="1:4" ht="15.75" customHeight="1">
      <c r="A24" s="154" t="s">
        <v>410</v>
      </c>
      <c r="B24" s="147" t="s">
        <v>411</v>
      </c>
      <c r="C24" s="148">
        <v>-1330</v>
      </c>
      <c r="D24" s="148">
        <v>-1110</v>
      </c>
    </row>
    <row r="25" spans="1:4" ht="15.75" customHeight="1">
      <c r="A25" s="154" t="s">
        <v>412</v>
      </c>
      <c r="B25" s="147" t="s">
        <v>413</v>
      </c>
      <c r="C25" s="148">
        <v>300</v>
      </c>
      <c r="D25" s="148">
        <v>1457</v>
      </c>
    </row>
    <row r="26" spans="1:4" ht="15.75" customHeight="1">
      <c r="A26" s="154" t="s">
        <v>414</v>
      </c>
      <c r="B26" s="147" t="s">
        <v>415</v>
      </c>
      <c r="C26" s="148">
        <v>54</v>
      </c>
      <c r="D26" s="148">
        <v>0</v>
      </c>
    </row>
    <row r="27" spans="1:4" ht="15.75" customHeight="1">
      <c r="A27" s="154" t="s">
        <v>416</v>
      </c>
      <c r="B27" s="147" t="s">
        <v>417</v>
      </c>
      <c r="C27" s="148">
        <v>0</v>
      </c>
      <c r="D27" s="148">
        <v>-285</v>
      </c>
    </row>
    <row r="28" spans="1:4" ht="15.75" customHeight="1">
      <c r="A28" s="154" t="s">
        <v>418</v>
      </c>
      <c r="B28" s="147" t="s">
        <v>419</v>
      </c>
      <c r="C28" s="148">
        <v>0</v>
      </c>
      <c r="D28" s="148">
        <v>582</v>
      </c>
    </row>
    <row r="29" spans="1:4" ht="15.75" customHeight="1">
      <c r="A29" s="154" t="s">
        <v>420</v>
      </c>
      <c r="B29" s="147" t="s">
        <v>421</v>
      </c>
      <c r="C29" s="148">
        <v>194</v>
      </c>
      <c r="D29" s="148">
        <v>163</v>
      </c>
    </row>
    <row r="30" spans="1:4" ht="15.75" customHeight="1">
      <c r="A30" s="154" t="s">
        <v>399</v>
      </c>
      <c r="B30" s="147" t="s">
        <v>422</v>
      </c>
      <c r="C30" s="148">
        <v>0</v>
      </c>
      <c r="D30" s="148">
        <v>0</v>
      </c>
    </row>
    <row r="31" spans="1:4" ht="15.75" customHeight="1">
      <c r="A31" s="154" t="s">
        <v>423</v>
      </c>
      <c r="B31" s="147" t="s">
        <v>424</v>
      </c>
      <c r="C31" s="393">
        <v>0</v>
      </c>
      <c r="D31" s="148">
        <v>0</v>
      </c>
    </row>
    <row r="32" spans="1:4" s="143" customFormat="1" ht="18" customHeight="1">
      <c r="A32" s="150" t="s">
        <v>425</v>
      </c>
      <c r="B32" s="151" t="s">
        <v>426</v>
      </c>
      <c r="C32" s="152">
        <f>SUM(C22:C31)</f>
        <v>-2842</v>
      </c>
      <c r="D32" s="152">
        <f>SUM(D22:D31)</f>
        <v>456</v>
      </c>
    </row>
    <row r="33" spans="1:4" ht="18" customHeight="1">
      <c r="A33" s="144" t="s">
        <v>427</v>
      </c>
      <c r="B33" s="153"/>
      <c r="C33" s="148"/>
      <c r="D33" s="145"/>
    </row>
    <row r="34" spans="1:4" ht="15.75" customHeight="1">
      <c r="A34" s="154" t="s">
        <v>428</v>
      </c>
      <c r="B34" s="147" t="s">
        <v>429</v>
      </c>
      <c r="C34" s="148">
        <v>0</v>
      </c>
      <c r="D34" s="148">
        <v>8146</v>
      </c>
    </row>
    <row r="35" spans="1:4" ht="15.75" customHeight="1">
      <c r="A35" s="155" t="s">
        <v>430</v>
      </c>
      <c r="B35" s="147" t="s">
        <v>431</v>
      </c>
      <c r="C35" s="148">
        <v>0</v>
      </c>
      <c r="D35" s="148">
        <v>0</v>
      </c>
    </row>
    <row r="36" spans="1:4" ht="15.75" customHeight="1">
      <c r="A36" s="154" t="s">
        <v>432</v>
      </c>
      <c r="B36" s="147" t="s">
        <v>433</v>
      </c>
      <c r="C36" s="148">
        <v>1612</v>
      </c>
      <c r="D36" s="148">
        <v>842</v>
      </c>
    </row>
    <row r="37" spans="1:4" ht="15.75" customHeight="1">
      <c r="A37" s="154" t="s">
        <v>434</v>
      </c>
      <c r="B37" s="147" t="s">
        <v>435</v>
      </c>
      <c r="C37" s="148">
        <v>-1565</v>
      </c>
      <c r="D37" s="148">
        <v>-1329</v>
      </c>
    </row>
    <row r="38" spans="1:4" ht="15.75" customHeight="1">
      <c r="A38" s="154" t="s">
        <v>436</v>
      </c>
      <c r="B38" s="147" t="s">
        <v>437</v>
      </c>
      <c r="C38" s="148">
        <v>-64</v>
      </c>
      <c r="D38" s="148">
        <v>-74</v>
      </c>
    </row>
    <row r="39" spans="1:4" ht="15.75" customHeight="1">
      <c r="A39" s="154" t="s">
        <v>438</v>
      </c>
      <c r="B39" s="147" t="s">
        <v>439</v>
      </c>
      <c r="C39" s="148">
        <v>26</v>
      </c>
      <c r="D39" s="148">
        <v>-168</v>
      </c>
    </row>
    <row r="40" spans="1:4" ht="15.75" customHeight="1">
      <c r="A40" s="154" t="s">
        <v>440</v>
      </c>
      <c r="B40" s="147" t="s">
        <v>441</v>
      </c>
      <c r="C40" s="148">
        <v>-13</v>
      </c>
      <c r="D40" s="148">
        <v>-142</v>
      </c>
    </row>
    <row r="41" spans="1:4" ht="15.75" customHeight="1">
      <c r="A41" s="154" t="s">
        <v>442</v>
      </c>
      <c r="B41" s="147" t="s">
        <v>443</v>
      </c>
      <c r="C41" s="152">
        <v>-30</v>
      </c>
      <c r="D41" s="148">
        <v>0</v>
      </c>
    </row>
    <row r="42" spans="1:4" s="143" customFormat="1" ht="15.75" customHeight="1">
      <c r="A42" s="150" t="s">
        <v>444</v>
      </c>
      <c r="B42" s="151" t="s">
        <v>445</v>
      </c>
      <c r="C42" s="152">
        <f>SUM(C34:C41)</f>
        <v>-34</v>
      </c>
      <c r="D42" s="152">
        <f>SUM(D34:D41)</f>
        <v>7275</v>
      </c>
    </row>
    <row r="43" spans="1:4" s="143" customFormat="1" ht="15.75" customHeight="1">
      <c r="A43" s="156" t="s">
        <v>446</v>
      </c>
      <c r="B43" s="151" t="s">
        <v>447</v>
      </c>
      <c r="C43" s="152">
        <f>C20+C32+C42</f>
        <v>-653</v>
      </c>
      <c r="D43" s="152">
        <f>D20+D32+D42</f>
        <v>8285</v>
      </c>
    </row>
    <row r="44" spans="1:4" s="143" customFormat="1" ht="15.75" customHeight="1">
      <c r="A44" s="144" t="s">
        <v>448</v>
      </c>
      <c r="B44" s="153" t="s">
        <v>449</v>
      </c>
      <c r="C44" s="152">
        <v>5979</v>
      </c>
      <c r="D44" s="157">
        <v>1624</v>
      </c>
    </row>
    <row r="45" spans="1:4" s="143" customFormat="1" ht="15.75" customHeight="1">
      <c r="A45" s="144" t="s">
        <v>450</v>
      </c>
      <c r="B45" s="153" t="s">
        <v>451</v>
      </c>
      <c r="C45" s="148">
        <v>5326</v>
      </c>
      <c r="D45" s="152">
        <v>9909</v>
      </c>
    </row>
    <row r="46" spans="1:4" ht="15.75" customHeight="1">
      <c r="A46" s="154" t="s">
        <v>452</v>
      </c>
      <c r="B46" s="153" t="s">
        <v>453</v>
      </c>
      <c r="C46" s="148">
        <v>5308</v>
      </c>
      <c r="D46" s="148">
        <v>9888</v>
      </c>
    </row>
    <row r="47" spans="1:4" ht="15.75" customHeight="1">
      <c r="A47" s="154" t="s">
        <v>454</v>
      </c>
      <c r="B47" s="153" t="s">
        <v>455</v>
      </c>
      <c r="C47" s="392">
        <v>18</v>
      </c>
      <c r="D47" s="148">
        <v>21</v>
      </c>
    </row>
    <row r="48" spans="1:4" ht="14.25">
      <c r="A48" s="146"/>
      <c r="B48" s="146"/>
      <c r="C48" s="158"/>
      <c r="D48" s="158"/>
    </row>
    <row r="49" ht="14.25">
      <c r="A49" s="229" t="s">
        <v>869</v>
      </c>
    </row>
    <row r="50" ht="14.25">
      <c r="A50" s="229" t="s">
        <v>871</v>
      </c>
    </row>
  </sheetData>
  <mergeCells count="1">
    <mergeCell ref="B4:C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5:C46 C10:C18 C21:C30 C33:C40 D34:D41 D46:D47 D10:D19 D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8:D48 D44 C47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4"/>
  <sheetViews>
    <sheetView zoomScale="75" zoomScaleNormal="75" zoomScaleSheetLayoutView="100" workbookViewId="0" topLeftCell="A1">
      <selection activeCell="B3" sqref="B3:D3"/>
    </sheetView>
  </sheetViews>
  <sheetFormatPr defaultColWidth="9.140625" defaultRowHeight="12.75"/>
  <cols>
    <col min="1" max="1" width="40.7109375" style="137" customWidth="1"/>
    <col min="2" max="2" width="9.28125" style="137" customWidth="1"/>
    <col min="3" max="3" width="9.8515625" style="117" customWidth="1"/>
    <col min="4" max="4" width="10.00390625" style="117" customWidth="1"/>
    <col min="5" max="5" width="8.28125" style="117" customWidth="1"/>
    <col min="6" max="6" width="8.140625" style="117" customWidth="1"/>
    <col min="7" max="7" width="10.421875" style="117" customWidth="1"/>
    <col min="8" max="8" width="7.140625" style="117" customWidth="1"/>
    <col min="9" max="9" width="9.421875" style="117" customWidth="1"/>
    <col min="10" max="10" width="8.7109375" style="117" customWidth="1"/>
    <col min="11" max="11" width="9.57421875" style="117" customWidth="1"/>
    <col min="12" max="12" width="11.140625" style="117" customWidth="1"/>
    <col min="13" max="13" width="13.8515625" style="117" customWidth="1"/>
    <col min="14" max="16384" width="8.00390625" style="117" customWidth="1"/>
  </cols>
  <sheetData>
    <row r="1" spans="1:13" s="118" customFormat="1" ht="15">
      <c r="A1" s="489" t="s">
        <v>783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1" t="s">
        <v>784</v>
      </c>
      <c r="M1" s="116"/>
    </row>
    <row r="2" spans="1:13" s="118" customFormat="1" ht="12.7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s="118" customFormat="1" ht="15" customHeight="1">
      <c r="A3" s="120" t="s">
        <v>867</v>
      </c>
      <c r="B3" s="521" t="s">
        <v>868</v>
      </c>
      <c r="C3" s="521"/>
      <c r="D3" s="521"/>
      <c r="E3" s="3"/>
      <c r="F3" s="3"/>
      <c r="G3" s="3"/>
      <c r="H3" s="3"/>
      <c r="I3" s="3"/>
      <c r="J3" s="3"/>
      <c r="K3" s="3"/>
      <c r="L3" s="533" t="s">
        <v>863</v>
      </c>
      <c r="M3" s="533">
        <v>121227995</v>
      </c>
    </row>
    <row r="4" spans="1:13" s="118" customFormat="1" ht="13.5" customHeight="1">
      <c r="A4" s="2" t="s">
        <v>2</v>
      </c>
      <c r="B4" s="2"/>
      <c r="C4" s="121"/>
      <c r="D4" s="121"/>
      <c r="E4" s="121"/>
      <c r="F4" s="121"/>
      <c r="G4" s="121"/>
      <c r="H4" s="121"/>
      <c r="I4" s="121"/>
      <c r="J4" s="121"/>
      <c r="K4" s="122"/>
      <c r="M4" s="123"/>
    </row>
    <row r="5" spans="1:13" s="118" customFormat="1" ht="12.75" customHeight="1">
      <c r="A5" s="2" t="s">
        <v>864</v>
      </c>
      <c r="B5" s="2"/>
      <c r="C5" s="124"/>
      <c r="D5" s="124"/>
      <c r="E5" s="124"/>
      <c r="F5" s="124"/>
      <c r="G5" s="124"/>
      <c r="H5" s="124"/>
      <c r="I5" s="124"/>
      <c r="J5" s="124"/>
      <c r="L5" s="125"/>
      <c r="M5" s="126" t="s">
        <v>3</v>
      </c>
    </row>
    <row r="6" spans="1:13" s="242" customFormat="1" ht="27.75" customHeight="1">
      <c r="A6" s="277"/>
      <c r="B6" s="277"/>
      <c r="C6" s="278"/>
      <c r="D6" s="279" t="s">
        <v>785</v>
      </c>
      <c r="E6" s="280"/>
      <c r="F6" s="280"/>
      <c r="G6" s="280"/>
      <c r="H6" s="280"/>
      <c r="I6" s="280" t="s">
        <v>786</v>
      </c>
      <c r="J6" s="281"/>
      <c r="K6" s="282"/>
      <c r="L6" s="278"/>
      <c r="M6" s="283"/>
    </row>
    <row r="7" spans="1:13" s="242" customFormat="1" ht="60">
      <c r="A7" s="284" t="s">
        <v>457</v>
      </c>
      <c r="B7" s="285" t="s">
        <v>704</v>
      </c>
      <c r="C7" s="286" t="s">
        <v>787</v>
      </c>
      <c r="D7" s="287" t="s">
        <v>788</v>
      </c>
      <c r="E7" s="278" t="s">
        <v>789</v>
      </c>
      <c r="F7" s="280" t="s">
        <v>790</v>
      </c>
      <c r="G7" s="280"/>
      <c r="H7" s="280"/>
      <c r="I7" s="278" t="s">
        <v>791</v>
      </c>
      <c r="J7" s="288" t="s">
        <v>792</v>
      </c>
      <c r="K7" s="286" t="s">
        <v>793</v>
      </c>
      <c r="L7" s="286" t="s">
        <v>794</v>
      </c>
      <c r="M7" s="289" t="s">
        <v>795</v>
      </c>
    </row>
    <row r="8" spans="1:13" s="242" customFormat="1" ht="54" customHeight="1">
      <c r="A8" s="290"/>
      <c r="B8" s="290"/>
      <c r="C8" s="291"/>
      <c r="D8" s="292"/>
      <c r="E8" s="291"/>
      <c r="F8" s="241" t="s">
        <v>796</v>
      </c>
      <c r="G8" s="241" t="s">
        <v>797</v>
      </c>
      <c r="H8" s="241" t="s">
        <v>798</v>
      </c>
      <c r="I8" s="291"/>
      <c r="J8" s="293"/>
      <c r="K8" s="291"/>
      <c r="L8" s="291"/>
      <c r="M8" s="294"/>
    </row>
    <row r="9" spans="1:13" s="246" customFormat="1" ht="12" customHeight="1">
      <c r="A9" s="243" t="s">
        <v>11</v>
      </c>
      <c r="B9" s="244"/>
      <c r="C9" s="244">
        <v>1</v>
      </c>
      <c r="D9" s="243">
        <v>2</v>
      </c>
      <c r="E9" s="243">
        <v>3</v>
      </c>
      <c r="F9" s="243">
        <v>4</v>
      </c>
      <c r="G9" s="243">
        <v>5</v>
      </c>
      <c r="H9" s="243">
        <v>6</v>
      </c>
      <c r="I9" s="243">
        <v>7</v>
      </c>
      <c r="J9" s="243">
        <v>8</v>
      </c>
      <c r="K9" s="244">
        <v>9</v>
      </c>
      <c r="L9" s="244">
        <v>10</v>
      </c>
      <c r="M9" s="245">
        <v>11</v>
      </c>
    </row>
    <row r="10" spans="1:13" s="127" customFormat="1" ht="12" customHeight="1">
      <c r="A10" s="247" t="s">
        <v>799</v>
      </c>
      <c r="B10" s="248"/>
      <c r="C10" s="249" t="s">
        <v>44</v>
      </c>
      <c r="D10" s="249" t="s">
        <v>44</v>
      </c>
      <c r="E10" s="132" t="s">
        <v>55</v>
      </c>
      <c r="F10" s="132" t="s">
        <v>62</v>
      </c>
      <c r="G10" s="132" t="s">
        <v>66</v>
      </c>
      <c r="H10" s="132" t="s">
        <v>70</v>
      </c>
      <c r="I10" s="132" t="s">
        <v>83</v>
      </c>
      <c r="J10" s="132" t="s">
        <v>86</v>
      </c>
      <c r="K10" s="250" t="s">
        <v>800</v>
      </c>
      <c r="L10" s="132" t="s">
        <v>109</v>
      </c>
      <c r="M10" s="251" t="s">
        <v>117</v>
      </c>
    </row>
    <row r="11" spans="1:15" s="118" customFormat="1" ht="15.75" customHeight="1">
      <c r="A11" s="252" t="s">
        <v>801</v>
      </c>
      <c r="B11" s="248" t="s">
        <v>802</v>
      </c>
      <c r="C11" s="253">
        <v>21000</v>
      </c>
      <c r="D11" s="253">
        <v>0</v>
      </c>
      <c r="E11" s="253">
        <v>0</v>
      </c>
      <c r="F11" s="253">
        <v>2913</v>
      </c>
      <c r="G11" s="253">
        <v>0</v>
      </c>
      <c r="H11" s="254">
        <v>0</v>
      </c>
      <c r="I11" s="255">
        <v>27980</v>
      </c>
      <c r="J11" s="255">
        <v>0</v>
      </c>
      <c r="K11" s="254">
        <v>0</v>
      </c>
      <c r="L11" s="256">
        <f>SUM(C11:K11)</f>
        <v>51893</v>
      </c>
      <c r="M11" s="253">
        <v>17551</v>
      </c>
      <c r="N11" s="128"/>
      <c r="O11" s="128"/>
    </row>
    <row r="12" spans="1:15" s="118" customFormat="1" ht="12.75">
      <c r="A12" s="252" t="s">
        <v>803</v>
      </c>
      <c r="B12" s="248" t="s">
        <v>804</v>
      </c>
      <c r="C12" s="255">
        <v>0</v>
      </c>
      <c r="D12" s="255">
        <v>0</v>
      </c>
      <c r="E12" s="255">
        <v>0</v>
      </c>
      <c r="F12" s="255">
        <v>0</v>
      </c>
      <c r="G12" s="255">
        <v>0</v>
      </c>
      <c r="H12" s="255">
        <v>0</v>
      </c>
      <c r="I12" s="255">
        <v>0</v>
      </c>
      <c r="J12" s="255">
        <v>0</v>
      </c>
      <c r="K12" s="255">
        <v>0</v>
      </c>
      <c r="L12" s="256">
        <v>0</v>
      </c>
      <c r="M12" s="255">
        <v>0</v>
      </c>
      <c r="N12" s="128"/>
      <c r="O12" s="128"/>
    </row>
    <row r="13" spans="1:13" ht="12.75" customHeight="1">
      <c r="A13" s="131" t="s">
        <v>805</v>
      </c>
      <c r="B13" s="132" t="s">
        <v>806</v>
      </c>
      <c r="C13" s="257">
        <v>0</v>
      </c>
      <c r="D13" s="257">
        <v>0</v>
      </c>
      <c r="E13" s="257">
        <v>0</v>
      </c>
      <c r="F13" s="257">
        <v>0</v>
      </c>
      <c r="G13" s="257">
        <v>0</v>
      </c>
      <c r="H13" s="257">
        <v>0</v>
      </c>
      <c r="I13" s="257">
        <v>0</v>
      </c>
      <c r="J13" s="257">
        <v>0</v>
      </c>
      <c r="K13" s="257">
        <v>0</v>
      </c>
      <c r="L13" s="256">
        <f>I13</f>
        <v>0</v>
      </c>
      <c r="M13" s="257">
        <v>0</v>
      </c>
    </row>
    <row r="14" spans="1:13" ht="12" customHeight="1">
      <c r="A14" s="131" t="s">
        <v>807</v>
      </c>
      <c r="B14" s="132" t="s">
        <v>808</v>
      </c>
      <c r="C14" s="257">
        <v>0</v>
      </c>
      <c r="D14" s="257">
        <v>0</v>
      </c>
      <c r="E14" s="257">
        <v>0</v>
      </c>
      <c r="F14" s="257">
        <v>0</v>
      </c>
      <c r="G14" s="257">
        <v>0</v>
      </c>
      <c r="H14" s="257">
        <v>0</v>
      </c>
      <c r="I14" s="257">
        <v>0</v>
      </c>
      <c r="J14" s="257">
        <v>0</v>
      </c>
      <c r="K14" s="257">
        <v>0</v>
      </c>
      <c r="L14" s="256">
        <v>0</v>
      </c>
      <c r="M14" s="257">
        <v>0</v>
      </c>
    </row>
    <row r="15" spans="1:15" s="118" customFormat="1" ht="25.5">
      <c r="A15" s="252" t="s">
        <v>809</v>
      </c>
      <c r="B15" s="248" t="s">
        <v>810</v>
      </c>
      <c r="C15" s="253">
        <v>21000</v>
      </c>
      <c r="D15" s="253">
        <v>0</v>
      </c>
      <c r="E15" s="253">
        <v>0</v>
      </c>
      <c r="F15" s="253">
        <v>2913</v>
      </c>
      <c r="G15" s="253">
        <v>0</v>
      </c>
      <c r="H15" s="254">
        <v>0</v>
      </c>
      <c r="I15" s="255">
        <v>27980</v>
      </c>
      <c r="J15" s="255">
        <v>0</v>
      </c>
      <c r="K15" s="254">
        <v>0</v>
      </c>
      <c r="L15" s="256">
        <f>SUM(C15:K15)</f>
        <v>51893</v>
      </c>
      <c r="M15" s="253">
        <v>17551</v>
      </c>
      <c r="N15" s="128"/>
      <c r="O15" s="128"/>
    </row>
    <row r="16" spans="1:13" s="118" customFormat="1" ht="12.75" customHeight="1">
      <c r="A16" s="252" t="s">
        <v>811</v>
      </c>
      <c r="B16" s="258" t="s">
        <v>812</v>
      </c>
      <c r="C16" s="490"/>
      <c r="D16" s="490"/>
      <c r="E16" s="490"/>
      <c r="F16" s="490"/>
      <c r="G16" s="490"/>
      <c r="H16" s="490"/>
      <c r="I16" s="259">
        <v>3325</v>
      </c>
      <c r="J16" s="259">
        <v>0</v>
      </c>
      <c r="K16" s="254">
        <v>0</v>
      </c>
      <c r="L16" s="256">
        <f aca="true" t="shared" si="0" ref="L16:L28">SUM(C16:K16)</f>
        <v>3325</v>
      </c>
      <c r="M16" s="254">
        <v>1854</v>
      </c>
    </row>
    <row r="17" spans="1:15" ht="12.75" customHeight="1">
      <c r="A17" s="131" t="s">
        <v>813</v>
      </c>
      <c r="B17" s="132" t="s">
        <v>814</v>
      </c>
      <c r="C17" s="260">
        <v>0</v>
      </c>
      <c r="D17" s="260">
        <v>0</v>
      </c>
      <c r="E17" s="260">
        <v>0</v>
      </c>
      <c r="F17" s="260">
        <f>F18+F19</f>
        <v>0</v>
      </c>
      <c r="G17" s="260">
        <v>0</v>
      </c>
      <c r="H17" s="260">
        <v>0</v>
      </c>
      <c r="I17" s="261">
        <v>-536</v>
      </c>
      <c r="J17" s="261">
        <v>0</v>
      </c>
      <c r="K17" s="261">
        <v>0</v>
      </c>
      <c r="L17" s="262">
        <v>0</v>
      </c>
      <c r="M17" s="261">
        <f>M18+M19</f>
        <v>-408</v>
      </c>
      <c r="N17" s="130"/>
      <c r="O17" s="130"/>
    </row>
    <row r="18" spans="1:13" ht="12" customHeight="1">
      <c r="A18" s="131" t="s">
        <v>815</v>
      </c>
      <c r="B18" s="132" t="s">
        <v>816</v>
      </c>
      <c r="C18" s="257">
        <v>0</v>
      </c>
      <c r="D18" s="257">
        <v>0</v>
      </c>
      <c r="E18" s="257">
        <v>0</v>
      </c>
      <c r="F18" s="257">
        <v>0</v>
      </c>
      <c r="G18" s="257">
        <v>0</v>
      </c>
      <c r="H18" s="257">
        <v>0</v>
      </c>
      <c r="I18" s="257">
        <v>-536</v>
      </c>
      <c r="J18" s="257">
        <v>0</v>
      </c>
      <c r="K18" s="257">
        <v>0</v>
      </c>
      <c r="L18" s="262">
        <v>0</v>
      </c>
      <c r="M18" s="257">
        <v>-408</v>
      </c>
    </row>
    <row r="19" spans="1:13" ht="12" customHeight="1">
      <c r="A19" s="131" t="s">
        <v>817</v>
      </c>
      <c r="B19" s="132" t="s">
        <v>818</v>
      </c>
      <c r="C19" s="257">
        <v>0</v>
      </c>
      <c r="D19" s="257">
        <v>0</v>
      </c>
      <c r="E19" s="257">
        <v>0</v>
      </c>
      <c r="F19" s="257"/>
      <c r="G19" s="257">
        <v>0</v>
      </c>
      <c r="H19" s="257">
        <v>0</v>
      </c>
      <c r="I19" s="257"/>
      <c r="J19" s="257">
        <v>0</v>
      </c>
      <c r="K19" s="257">
        <v>0</v>
      </c>
      <c r="L19" s="262">
        <v>0</v>
      </c>
      <c r="M19" s="257">
        <v>0</v>
      </c>
    </row>
    <row r="20" spans="1:13" ht="12.75" customHeight="1">
      <c r="A20" s="131" t="s">
        <v>819</v>
      </c>
      <c r="B20" s="132" t="s">
        <v>820</v>
      </c>
      <c r="C20" s="257">
        <v>0</v>
      </c>
      <c r="D20" s="257">
        <v>0</v>
      </c>
      <c r="E20" s="257">
        <v>0</v>
      </c>
      <c r="F20" s="257">
        <v>0</v>
      </c>
      <c r="G20" s="257">
        <v>0</v>
      </c>
      <c r="H20" s="257">
        <v>0</v>
      </c>
      <c r="I20" s="257">
        <v>0</v>
      </c>
      <c r="J20" s="257">
        <v>0</v>
      </c>
      <c r="K20" s="257">
        <v>0</v>
      </c>
      <c r="L20" s="262">
        <f t="shared" si="0"/>
        <v>0</v>
      </c>
      <c r="M20" s="257">
        <v>0</v>
      </c>
    </row>
    <row r="21" spans="1:15" ht="23.25" customHeight="1">
      <c r="A21" s="131" t="s">
        <v>821</v>
      </c>
      <c r="B21" s="132" t="s">
        <v>822</v>
      </c>
      <c r="C21" s="260">
        <v>0</v>
      </c>
      <c r="D21" s="260">
        <v>0</v>
      </c>
      <c r="E21" s="260">
        <v>0</v>
      </c>
      <c r="F21" s="260">
        <v>0</v>
      </c>
      <c r="G21" s="260">
        <v>0</v>
      </c>
      <c r="H21" s="260">
        <v>0</v>
      </c>
      <c r="I21" s="260">
        <v>0</v>
      </c>
      <c r="J21" s="260">
        <v>0</v>
      </c>
      <c r="K21" s="260">
        <v>0</v>
      </c>
      <c r="L21" s="262">
        <f t="shared" si="0"/>
        <v>0</v>
      </c>
      <c r="M21" s="260">
        <v>0</v>
      </c>
      <c r="N21" s="130"/>
      <c r="O21" s="130"/>
    </row>
    <row r="22" spans="1:13" ht="12.75">
      <c r="A22" s="131" t="s">
        <v>823</v>
      </c>
      <c r="B22" s="132" t="s">
        <v>824</v>
      </c>
      <c r="C22" s="257">
        <v>0</v>
      </c>
      <c r="D22" s="257">
        <v>0</v>
      </c>
      <c r="E22" s="257">
        <v>0</v>
      </c>
      <c r="F22" s="257">
        <v>0</v>
      </c>
      <c r="G22" s="257">
        <v>0</v>
      </c>
      <c r="H22" s="257">
        <v>0</v>
      </c>
      <c r="I22" s="257">
        <v>0</v>
      </c>
      <c r="J22" s="257">
        <v>0</v>
      </c>
      <c r="K22" s="257">
        <v>0</v>
      </c>
      <c r="L22" s="262">
        <f t="shared" si="0"/>
        <v>0</v>
      </c>
      <c r="M22" s="257">
        <v>0</v>
      </c>
    </row>
    <row r="23" spans="1:13" ht="12.75">
      <c r="A23" s="131" t="s">
        <v>825</v>
      </c>
      <c r="B23" s="132" t="s">
        <v>826</v>
      </c>
      <c r="C23" s="257">
        <v>0</v>
      </c>
      <c r="D23" s="257">
        <v>0</v>
      </c>
      <c r="E23" s="257">
        <v>0</v>
      </c>
      <c r="F23" s="257">
        <v>0</v>
      </c>
      <c r="G23" s="257">
        <v>0</v>
      </c>
      <c r="H23" s="257">
        <v>0</v>
      </c>
      <c r="I23" s="257">
        <v>0</v>
      </c>
      <c r="J23" s="257">
        <v>0</v>
      </c>
      <c r="K23" s="257">
        <v>0</v>
      </c>
      <c r="L23" s="262">
        <f t="shared" si="0"/>
        <v>0</v>
      </c>
      <c r="M23" s="257">
        <v>0</v>
      </c>
    </row>
    <row r="24" spans="1:15" ht="22.5" customHeight="1">
      <c r="A24" s="131" t="s">
        <v>827</v>
      </c>
      <c r="B24" s="132" t="s">
        <v>828</v>
      </c>
      <c r="C24" s="260">
        <v>0</v>
      </c>
      <c r="D24" s="260">
        <v>0</v>
      </c>
      <c r="E24" s="260">
        <f>E25+E26</f>
        <v>0</v>
      </c>
      <c r="F24" s="260">
        <v>0</v>
      </c>
      <c r="G24" s="260">
        <v>0</v>
      </c>
      <c r="H24" s="260">
        <v>0</v>
      </c>
      <c r="I24" s="260">
        <v>0</v>
      </c>
      <c r="J24" s="260">
        <v>0</v>
      </c>
      <c r="K24" s="260">
        <v>0</v>
      </c>
      <c r="L24" s="262">
        <f t="shared" si="0"/>
        <v>0</v>
      </c>
      <c r="M24" s="260">
        <v>0</v>
      </c>
      <c r="N24" s="130"/>
      <c r="O24" s="130"/>
    </row>
    <row r="25" spans="1:13" ht="12.75">
      <c r="A25" s="131" t="s">
        <v>823</v>
      </c>
      <c r="B25" s="132" t="s">
        <v>829</v>
      </c>
      <c r="C25" s="257">
        <v>0</v>
      </c>
      <c r="D25" s="257">
        <v>0</v>
      </c>
      <c r="E25" s="257"/>
      <c r="F25" s="257">
        <v>0</v>
      </c>
      <c r="G25" s="257">
        <v>0</v>
      </c>
      <c r="H25" s="257">
        <v>0</v>
      </c>
      <c r="I25" s="257">
        <v>0</v>
      </c>
      <c r="J25" s="257">
        <v>0</v>
      </c>
      <c r="K25" s="257">
        <v>0</v>
      </c>
      <c r="L25" s="262">
        <f t="shared" si="0"/>
        <v>0</v>
      </c>
      <c r="M25" s="257">
        <v>0</v>
      </c>
    </row>
    <row r="26" spans="1:13" ht="12.75">
      <c r="A26" s="131" t="s">
        <v>825</v>
      </c>
      <c r="B26" s="132" t="s">
        <v>830</v>
      </c>
      <c r="C26" s="257">
        <v>0</v>
      </c>
      <c r="D26" s="257">
        <v>0</v>
      </c>
      <c r="E26" s="257"/>
      <c r="F26" s="257">
        <v>0</v>
      </c>
      <c r="G26" s="257">
        <v>0</v>
      </c>
      <c r="H26" s="257">
        <v>0</v>
      </c>
      <c r="I26" s="257">
        <v>0</v>
      </c>
      <c r="J26" s="257">
        <v>0</v>
      </c>
      <c r="K26" s="257">
        <v>0</v>
      </c>
      <c r="L26" s="262">
        <f t="shared" si="0"/>
        <v>0</v>
      </c>
      <c r="M26" s="257">
        <v>0</v>
      </c>
    </row>
    <row r="27" spans="1:13" ht="12.75">
      <c r="A27" s="131" t="s">
        <v>831</v>
      </c>
      <c r="B27" s="132" t="s">
        <v>832</v>
      </c>
      <c r="C27" s="257">
        <v>0</v>
      </c>
      <c r="D27" s="257">
        <v>0</v>
      </c>
      <c r="E27" s="257">
        <v>0</v>
      </c>
      <c r="F27" s="257">
        <v>0</v>
      </c>
      <c r="G27" s="257">
        <v>0</v>
      </c>
      <c r="H27" s="257">
        <v>0</v>
      </c>
      <c r="I27" s="257">
        <v>0</v>
      </c>
      <c r="J27" s="257">
        <v>0</v>
      </c>
      <c r="K27" s="257">
        <v>0</v>
      </c>
      <c r="L27" s="262">
        <f t="shared" si="0"/>
        <v>0</v>
      </c>
      <c r="M27" s="257">
        <v>0</v>
      </c>
    </row>
    <row r="28" spans="1:13" ht="12.75">
      <c r="A28" s="131" t="s">
        <v>833</v>
      </c>
      <c r="B28" s="132" t="s">
        <v>834</v>
      </c>
      <c r="C28" s="257"/>
      <c r="D28" s="257">
        <v>0</v>
      </c>
      <c r="E28" s="257">
        <v>0</v>
      </c>
      <c r="F28" s="257"/>
      <c r="G28" s="257">
        <v>0</v>
      </c>
      <c r="H28" s="257">
        <v>0</v>
      </c>
      <c r="I28" s="257">
        <v>-11</v>
      </c>
      <c r="J28" s="257">
        <v>0</v>
      </c>
      <c r="K28" s="257">
        <v>0</v>
      </c>
      <c r="L28" s="262">
        <f t="shared" si="0"/>
        <v>-11</v>
      </c>
      <c r="M28" s="257">
        <v>-9</v>
      </c>
    </row>
    <row r="29" spans="1:15" s="118" customFormat="1" ht="14.25" customHeight="1">
      <c r="A29" s="252" t="s">
        <v>835</v>
      </c>
      <c r="B29" s="248" t="s">
        <v>836</v>
      </c>
      <c r="C29" s="255">
        <f aca="true" t="shared" si="1" ref="C29:H29">C15+C16+C17+C20+C21+C24+C27+C28</f>
        <v>21000</v>
      </c>
      <c r="D29" s="255">
        <f t="shared" si="1"/>
        <v>0</v>
      </c>
      <c r="E29" s="255">
        <f t="shared" si="1"/>
        <v>0</v>
      </c>
      <c r="F29" s="255">
        <f t="shared" si="1"/>
        <v>2913</v>
      </c>
      <c r="G29" s="255">
        <f t="shared" si="1"/>
        <v>0</v>
      </c>
      <c r="H29" s="255">
        <f t="shared" si="1"/>
        <v>0</v>
      </c>
      <c r="I29" s="255">
        <f>I15+I16+I17+I28</f>
        <v>30758</v>
      </c>
      <c r="J29" s="255">
        <f>J15+J16+J17+J20+J21+J24+J27+J28</f>
        <v>0</v>
      </c>
      <c r="K29" s="255">
        <f>K15+K16+K17+K20+K21+K24+K27+K28</f>
        <v>0</v>
      </c>
      <c r="L29" s="255">
        <f>C29+E29+F29+I29</f>
        <v>54671</v>
      </c>
      <c r="M29" s="255">
        <f>M15+M16+M17+M20+M21+M24+M27+M28</f>
        <v>18988</v>
      </c>
      <c r="N29" s="128"/>
      <c r="O29" s="128"/>
    </row>
    <row r="30" spans="1:13" ht="23.25" customHeight="1">
      <c r="A30" s="131" t="s">
        <v>837</v>
      </c>
      <c r="B30" s="132" t="s">
        <v>838</v>
      </c>
      <c r="C30" s="257">
        <v>0</v>
      </c>
      <c r="D30" s="257">
        <v>0</v>
      </c>
      <c r="E30" s="257">
        <v>0</v>
      </c>
      <c r="F30" s="257">
        <v>0</v>
      </c>
      <c r="G30" s="257">
        <v>0</v>
      </c>
      <c r="H30" s="257">
        <v>0</v>
      </c>
      <c r="I30" s="257">
        <v>0</v>
      </c>
      <c r="J30" s="257">
        <v>0</v>
      </c>
      <c r="K30" s="257">
        <v>0</v>
      </c>
      <c r="L30" s="262">
        <v>0</v>
      </c>
      <c r="M30" s="257">
        <v>0</v>
      </c>
    </row>
    <row r="31" spans="1:13" ht="24" customHeight="1">
      <c r="A31" s="131" t="s">
        <v>839</v>
      </c>
      <c r="B31" s="132" t="s">
        <v>840</v>
      </c>
      <c r="C31" s="257">
        <v>0</v>
      </c>
      <c r="D31" s="257">
        <v>0</v>
      </c>
      <c r="E31" s="257">
        <v>0</v>
      </c>
      <c r="F31" s="257">
        <v>0</v>
      </c>
      <c r="G31" s="257">
        <v>0</v>
      </c>
      <c r="H31" s="257">
        <v>0</v>
      </c>
      <c r="I31" s="257">
        <v>0</v>
      </c>
      <c r="J31" s="257">
        <v>0</v>
      </c>
      <c r="K31" s="257">
        <v>0</v>
      </c>
      <c r="L31" s="262">
        <v>0</v>
      </c>
      <c r="M31" s="257">
        <v>0</v>
      </c>
    </row>
    <row r="32" spans="1:15" s="118" customFormat="1" ht="23.25" customHeight="1">
      <c r="A32" s="252" t="s">
        <v>841</v>
      </c>
      <c r="B32" s="248" t="s">
        <v>842</v>
      </c>
      <c r="C32" s="255">
        <f aca="true" t="shared" si="2" ref="C32:M32">C29+C30+C31</f>
        <v>21000</v>
      </c>
      <c r="D32" s="255">
        <f t="shared" si="2"/>
        <v>0</v>
      </c>
      <c r="E32" s="255">
        <f t="shared" si="2"/>
        <v>0</v>
      </c>
      <c r="F32" s="255">
        <f t="shared" si="2"/>
        <v>2913</v>
      </c>
      <c r="G32" s="255">
        <f t="shared" si="2"/>
        <v>0</v>
      </c>
      <c r="H32" s="255">
        <f t="shared" si="2"/>
        <v>0</v>
      </c>
      <c r="I32" s="255">
        <f t="shared" si="2"/>
        <v>30758</v>
      </c>
      <c r="J32" s="255">
        <f t="shared" si="2"/>
        <v>0</v>
      </c>
      <c r="K32" s="255">
        <f t="shared" si="2"/>
        <v>0</v>
      </c>
      <c r="L32" s="255">
        <f t="shared" si="2"/>
        <v>54671</v>
      </c>
      <c r="M32" s="255">
        <f t="shared" si="2"/>
        <v>18988</v>
      </c>
      <c r="N32" s="128"/>
      <c r="O32" s="128"/>
    </row>
    <row r="33" spans="1:15" s="118" customFormat="1" ht="23.25" customHeight="1">
      <c r="A33" s="229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28"/>
      <c r="O33" s="128"/>
    </row>
    <row r="34" spans="1:15" s="118" customFormat="1" ht="12.75">
      <c r="A34" s="229" t="s">
        <v>869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28"/>
      <c r="O34" s="128"/>
    </row>
    <row r="35" spans="1:15" s="118" customFormat="1" ht="12.75">
      <c r="A35" s="229" t="s">
        <v>871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28"/>
      <c r="O35" s="128"/>
    </row>
    <row r="36" spans="1:2" ht="14.25" customHeight="1">
      <c r="A36" s="133"/>
      <c r="B36" s="117"/>
    </row>
    <row r="37" spans="1:13" ht="12.75">
      <c r="A37" s="135"/>
      <c r="B37" s="135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4"/>
    </row>
    <row r="38" spans="1:13" ht="12.75">
      <c r="A38" s="135"/>
      <c r="B38" s="135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4"/>
    </row>
    <row r="39" spans="1:13" ht="12.75">
      <c r="A39" s="135"/>
      <c r="B39" s="135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4"/>
    </row>
    <row r="40" ht="12.75">
      <c r="M40" s="129"/>
    </row>
    <row r="41" ht="12.75">
      <c r="M41" s="129"/>
    </row>
    <row r="42" ht="12.75">
      <c r="M42" s="129"/>
    </row>
    <row r="43" ht="12.75">
      <c r="M43" s="129"/>
    </row>
    <row r="44" ht="12.75">
      <c r="M44" s="129"/>
    </row>
    <row r="45" ht="12.75">
      <c r="M45" s="129"/>
    </row>
    <row r="46" ht="12.75">
      <c r="M46" s="129"/>
    </row>
    <row r="47" ht="12.75">
      <c r="M47" s="129"/>
    </row>
    <row r="48" ht="12.75">
      <c r="M48" s="129"/>
    </row>
    <row r="49" ht="12.75">
      <c r="M49" s="129"/>
    </row>
    <row r="50" ht="12.75">
      <c r="M50" s="129"/>
    </row>
    <row r="51" ht="12.75">
      <c r="M51" s="129"/>
    </row>
    <row r="52" ht="12.75">
      <c r="M52" s="129"/>
    </row>
    <row r="53" ht="12.75">
      <c r="M53" s="129"/>
    </row>
    <row r="54" ht="12.75">
      <c r="M54" s="129"/>
    </row>
    <row r="55" ht="12.75">
      <c r="M55" s="129"/>
    </row>
    <row r="56" ht="12.75">
      <c r="M56" s="129"/>
    </row>
    <row r="57" ht="12.75">
      <c r="M57" s="129"/>
    </row>
    <row r="58" ht="12.75">
      <c r="M58" s="129"/>
    </row>
    <row r="59" ht="12.75">
      <c r="M59" s="129"/>
    </row>
    <row r="60" ht="12.75">
      <c r="M60" s="129"/>
    </row>
    <row r="61" ht="12.75">
      <c r="M61" s="129"/>
    </row>
    <row r="62" ht="12.75">
      <c r="M62" s="129"/>
    </row>
    <row r="63" ht="12.75">
      <c r="M63" s="129"/>
    </row>
    <row r="64" ht="12.75">
      <c r="M64" s="129"/>
    </row>
    <row r="65" ht="12.75">
      <c r="M65" s="129"/>
    </row>
    <row r="66" ht="12.75">
      <c r="M66" s="129"/>
    </row>
    <row r="67" ht="12.75">
      <c r="M67" s="129"/>
    </row>
    <row r="68" ht="12.75">
      <c r="M68" s="129"/>
    </row>
    <row r="69" ht="12.75">
      <c r="M69" s="129"/>
    </row>
    <row r="70" ht="12.75">
      <c r="M70" s="129"/>
    </row>
    <row r="71" ht="12.75">
      <c r="M71" s="129"/>
    </row>
    <row r="72" ht="12.75">
      <c r="M72" s="129"/>
    </row>
    <row r="73" ht="12.75">
      <c r="M73" s="129"/>
    </row>
    <row r="74" ht="12.75">
      <c r="M74" s="129"/>
    </row>
    <row r="75" ht="12.75">
      <c r="M75" s="129"/>
    </row>
    <row r="76" ht="12.75">
      <c r="M76" s="129"/>
    </row>
    <row r="77" ht="12.75">
      <c r="M77" s="129"/>
    </row>
    <row r="78" ht="12.75">
      <c r="M78" s="129"/>
    </row>
    <row r="79" ht="12.75">
      <c r="M79" s="129"/>
    </row>
    <row r="80" ht="12.75">
      <c r="M80" s="129"/>
    </row>
    <row r="81" ht="12.75">
      <c r="M81" s="129"/>
    </row>
    <row r="82" ht="12.75">
      <c r="M82" s="129"/>
    </row>
    <row r="83" ht="12.75">
      <c r="M83" s="129"/>
    </row>
    <row r="84" ht="12.75">
      <c r="M84" s="129"/>
    </row>
    <row r="85" ht="12.75">
      <c r="M85" s="129"/>
    </row>
    <row r="86" ht="12.75">
      <c r="M86" s="129"/>
    </row>
    <row r="87" ht="12.75">
      <c r="M87" s="129"/>
    </row>
    <row r="88" ht="12.75">
      <c r="M88" s="129"/>
    </row>
    <row r="89" ht="12.75">
      <c r="M89" s="129"/>
    </row>
    <row r="90" ht="12.75">
      <c r="M90" s="129"/>
    </row>
    <row r="91" ht="12.75">
      <c r="M91" s="129"/>
    </row>
    <row r="92" ht="12.75">
      <c r="M92" s="129"/>
    </row>
    <row r="93" ht="12.75">
      <c r="M93" s="129"/>
    </row>
    <row r="94" ht="12.75">
      <c r="M94" s="129"/>
    </row>
    <row r="95" ht="12.75">
      <c r="M95" s="129"/>
    </row>
    <row r="96" ht="12.75">
      <c r="M96" s="129"/>
    </row>
    <row r="97" ht="12.75">
      <c r="M97" s="129"/>
    </row>
    <row r="98" ht="12.75">
      <c r="M98" s="129"/>
    </row>
    <row r="99" ht="12.75">
      <c r="M99" s="129"/>
    </row>
    <row r="100" ht="12.75">
      <c r="M100" s="129"/>
    </row>
    <row r="101" ht="12.75">
      <c r="M101" s="129"/>
    </row>
    <row r="102" ht="12.75">
      <c r="M102" s="129"/>
    </row>
    <row r="103" ht="12.75">
      <c r="M103" s="129"/>
    </row>
    <row r="104" ht="12.75">
      <c r="M104" s="129"/>
    </row>
    <row r="105" ht="12.75">
      <c r="M105" s="129"/>
    </row>
    <row r="106" ht="12.75">
      <c r="M106" s="129"/>
    </row>
    <row r="107" ht="12.75">
      <c r="M107" s="129"/>
    </row>
    <row r="108" ht="12.75">
      <c r="M108" s="129"/>
    </row>
    <row r="109" ht="12.75">
      <c r="M109" s="129"/>
    </row>
    <row r="110" ht="12.75">
      <c r="M110" s="129"/>
    </row>
    <row r="111" ht="12.75">
      <c r="M111" s="129"/>
    </row>
    <row r="112" ht="12.75">
      <c r="M112" s="129"/>
    </row>
    <row r="113" ht="12.75">
      <c r="M113" s="129"/>
    </row>
    <row r="114" ht="12.75">
      <c r="M114" s="129"/>
    </row>
    <row r="115" ht="12.75">
      <c r="M115" s="129"/>
    </row>
    <row r="116" ht="12.75">
      <c r="M116" s="129"/>
    </row>
    <row r="117" ht="12.75">
      <c r="M117" s="129"/>
    </row>
    <row r="118" ht="12.75">
      <c r="M118" s="129"/>
    </row>
    <row r="119" ht="12.75">
      <c r="M119" s="129"/>
    </row>
    <row r="120" ht="12.75">
      <c r="M120" s="129"/>
    </row>
    <row r="121" ht="12.75">
      <c r="M121" s="129"/>
    </row>
    <row r="122" ht="12.75">
      <c r="M122" s="129"/>
    </row>
    <row r="123" ht="12.75">
      <c r="M123" s="129"/>
    </row>
    <row r="124" ht="12.75">
      <c r="M124" s="129"/>
    </row>
    <row r="125" ht="12.75">
      <c r="M125" s="129"/>
    </row>
    <row r="126" ht="12.75">
      <c r="M126" s="129"/>
    </row>
    <row r="127" ht="12.75">
      <c r="M127" s="129"/>
    </row>
    <row r="128" ht="12.75">
      <c r="M128" s="129"/>
    </row>
    <row r="129" ht="12.75">
      <c r="M129" s="129"/>
    </row>
    <row r="130" ht="12.75">
      <c r="M130" s="129"/>
    </row>
    <row r="131" ht="12.75">
      <c r="M131" s="129"/>
    </row>
    <row r="132" ht="12.75">
      <c r="M132" s="129"/>
    </row>
    <row r="133" ht="12.75">
      <c r="M133" s="129"/>
    </row>
    <row r="134" ht="12.75">
      <c r="M134" s="129"/>
    </row>
    <row r="135" ht="12.75">
      <c r="M135" s="129"/>
    </row>
    <row r="136" ht="12.75">
      <c r="M136" s="129"/>
    </row>
    <row r="137" ht="12.75">
      <c r="M137" s="129"/>
    </row>
    <row r="138" ht="12.75">
      <c r="M138" s="129"/>
    </row>
    <row r="139" ht="12.75">
      <c r="M139" s="129"/>
    </row>
    <row r="140" ht="12.75">
      <c r="M140" s="129"/>
    </row>
    <row r="141" ht="12.75">
      <c r="M141" s="129"/>
    </row>
    <row r="142" ht="12.75">
      <c r="M142" s="129"/>
    </row>
    <row r="143" ht="12.75">
      <c r="M143" s="129"/>
    </row>
    <row r="144" ht="12.75">
      <c r="M144" s="129"/>
    </row>
    <row r="145" ht="12.75">
      <c r="M145" s="129"/>
    </row>
    <row r="146" ht="12.75">
      <c r="M146" s="129"/>
    </row>
    <row r="147" ht="12.75">
      <c r="M147" s="129"/>
    </row>
    <row r="148" ht="12.75">
      <c r="M148" s="129"/>
    </row>
    <row r="149" ht="12.75">
      <c r="M149" s="129"/>
    </row>
    <row r="150" ht="12.75">
      <c r="M150" s="129"/>
    </row>
    <row r="151" ht="12.75">
      <c r="M151" s="129"/>
    </row>
    <row r="152" ht="12.75">
      <c r="M152" s="129"/>
    </row>
    <row r="153" ht="12.75">
      <c r="M153" s="129"/>
    </row>
    <row r="154" ht="12.75">
      <c r="M154" s="129"/>
    </row>
    <row r="155" ht="12.75">
      <c r="M155" s="129"/>
    </row>
    <row r="156" ht="12.75">
      <c r="M156" s="129"/>
    </row>
    <row r="157" ht="12.75">
      <c r="M157" s="129"/>
    </row>
    <row r="158" ht="12.75">
      <c r="M158" s="129"/>
    </row>
    <row r="159" ht="12.75">
      <c r="M159" s="129"/>
    </row>
    <row r="160" ht="12.75">
      <c r="M160" s="129"/>
    </row>
    <row r="161" ht="12.75">
      <c r="M161" s="129"/>
    </row>
    <row r="162" ht="12.75">
      <c r="M162" s="129"/>
    </row>
    <row r="163" ht="12.75">
      <c r="M163" s="129"/>
    </row>
    <row r="164" ht="12.75">
      <c r="M164" s="129"/>
    </row>
    <row r="165" ht="12.75">
      <c r="M165" s="129"/>
    </row>
    <row r="166" ht="12.75">
      <c r="M166" s="129"/>
    </row>
    <row r="167" ht="12.75">
      <c r="M167" s="129"/>
    </row>
    <row r="168" ht="12.75">
      <c r="M168" s="129"/>
    </row>
    <row r="169" ht="12.75">
      <c r="M169" s="129"/>
    </row>
    <row r="170" ht="12.75">
      <c r="M170" s="129"/>
    </row>
    <row r="171" ht="12.75">
      <c r="M171" s="129"/>
    </row>
    <row r="172" ht="12.75">
      <c r="M172" s="129"/>
    </row>
    <row r="173" ht="12.75">
      <c r="M173" s="129"/>
    </row>
    <row r="174" ht="12.75">
      <c r="M174" s="129"/>
    </row>
    <row r="175" ht="12.75">
      <c r="M175" s="129"/>
    </row>
    <row r="176" ht="12.75">
      <c r="M176" s="129"/>
    </row>
    <row r="177" ht="12.75">
      <c r="M177" s="129"/>
    </row>
    <row r="178" ht="12.75">
      <c r="M178" s="129"/>
    </row>
    <row r="179" ht="12.75">
      <c r="M179" s="129"/>
    </row>
    <row r="180" ht="12.75">
      <c r="M180" s="129"/>
    </row>
    <row r="181" ht="12.75">
      <c r="M181" s="129"/>
    </row>
    <row r="182" ht="12.75">
      <c r="M182" s="129"/>
    </row>
    <row r="183" ht="12.75">
      <c r="M183" s="129"/>
    </row>
    <row r="184" ht="12.75">
      <c r="M184" s="129"/>
    </row>
    <row r="185" ht="12.75">
      <c r="M185" s="129"/>
    </row>
    <row r="186" ht="12.75">
      <c r="M186" s="129"/>
    </row>
    <row r="187" ht="12.75">
      <c r="M187" s="129"/>
    </row>
    <row r="188" ht="12.75">
      <c r="M188" s="129"/>
    </row>
    <row r="189" ht="12.75">
      <c r="M189" s="129"/>
    </row>
    <row r="190" ht="12.75">
      <c r="M190" s="129"/>
    </row>
    <row r="191" ht="12.75">
      <c r="M191" s="129"/>
    </row>
    <row r="192" ht="12.75">
      <c r="M192" s="129"/>
    </row>
    <row r="193" ht="12.75">
      <c r="M193" s="129"/>
    </row>
    <row r="194" ht="12.75">
      <c r="M194" s="129"/>
    </row>
    <row r="195" ht="12.75">
      <c r="M195" s="129"/>
    </row>
    <row r="196" ht="12.75">
      <c r="M196" s="129"/>
    </row>
    <row r="197" ht="12.75">
      <c r="M197" s="129"/>
    </row>
    <row r="198" ht="12.75">
      <c r="M198" s="129"/>
    </row>
    <row r="199" ht="12.75">
      <c r="M199" s="129"/>
    </row>
    <row r="200" ht="12.75">
      <c r="M200" s="129"/>
    </row>
    <row r="201" ht="12.75">
      <c r="M201" s="129"/>
    </row>
    <row r="202" ht="12.75">
      <c r="M202" s="129"/>
    </row>
    <row r="203" ht="12.75">
      <c r="M203" s="129"/>
    </row>
    <row r="204" ht="12.75">
      <c r="M204" s="129"/>
    </row>
    <row r="205" ht="12.75">
      <c r="M205" s="129"/>
    </row>
    <row r="206" ht="12.75">
      <c r="M206" s="129"/>
    </row>
    <row r="207" ht="12.75">
      <c r="M207" s="129"/>
    </row>
    <row r="208" ht="12.75">
      <c r="M208" s="129"/>
    </row>
    <row r="209" ht="12.75">
      <c r="M209" s="129"/>
    </row>
    <row r="210" ht="12.75">
      <c r="M210" s="129"/>
    </row>
    <row r="211" ht="12.75">
      <c r="M211" s="129"/>
    </row>
    <row r="212" ht="12.75">
      <c r="M212" s="129"/>
    </row>
    <row r="213" ht="12.75">
      <c r="M213" s="129"/>
    </row>
    <row r="214" ht="12.75">
      <c r="M214" s="129"/>
    </row>
    <row r="215" ht="12.75">
      <c r="M215" s="129"/>
    </row>
    <row r="216" ht="12.75">
      <c r="M216" s="129"/>
    </row>
    <row r="217" ht="12.75">
      <c r="M217" s="129"/>
    </row>
    <row r="218" ht="12.75">
      <c r="M218" s="129"/>
    </row>
    <row r="219" ht="12.75">
      <c r="M219" s="129"/>
    </row>
    <row r="220" ht="12.75">
      <c r="M220" s="129"/>
    </row>
    <row r="221" ht="12.75">
      <c r="M221" s="129"/>
    </row>
    <row r="222" ht="12.75">
      <c r="M222" s="129"/>
    </row>
    <row r="223" ht="12.75">
      <c r="M223" s="129"/>
    </row>
    <row r="224" ht="12.75">
      <c r="M224" s="129"/>
    </row>
    <row r="225" ht="12.75">
      <c r="M225" s="129"/>
    </row>
    <row r="226" ht="12.75">
      <c r="M226" s="129"/>
    </row>
    <row r="227" ht="12.75">
      <c r="M227" s="129"/>
    </row>
    <row r="228" ht="12.75">
      <c r="M228" s="129"/>
    </row>
    <row r="229" ht="12.75">
      <c r="M229" s="129"/>
    </row>
    <row r="230" ht="12.75">
      <c r="M230" s="129"/>
    </row>
    <row r="231" ht="12.75">
      <c r="M231" s="129"/>
    </row>
    <row r="232" ht="12.75">
      <c r="M232" s="129"/>
    </row>
    <row r="233" ht="12.75">
      <c r="M233" s="129"/>
    </row>
    <row r="234" ht="12.75">
      <c r="M234" s="129"/>
    </row>
    <row r="235" ht="12.75">
      <c r="M235" s="129"/>
    </row>
    <row r="236" ht="12.75">
      <c r="M236" s="129"/>
    </row>
    <row r="237" ht="12.75">
      <c r="M237" s="129"/>
    </row>
    <row r="238" ht="12.75">
      <c r="M238" s="129"/>
    </row>
    <row r="239" ht="12.75">
      <c r="M239" s="129"/>
    </row>
    <row r="240" ht="12.75">
      <c r="M240" s="129"/>
    </row>
    <row r="241" ht="12.75">
      <c r="M241" s="129"/>
    </row>
    <row r="242" ht="12.75">
      <c r="M242" s="129"/>
    </row>
    <row r="243" ht="12.75">
      <c r="M243" s="129"/>
    </row>
    <row r="244" ht="12.75">
      <c r="M244" s="129"/>
    </row>
    <row r="245" ht="12.75">
      <c r="M245" s="129"/>
    </row>
    <row r="246" ht="12.75">
      <c r="M246" s="129"/>
    </row>
    <row r="247" ht="12.75">
      <c r="M247" s="129"/>
    </row>
    <row r="248" ht="12.75">
      <c r="M248" s="129"/>
    </row>
    <row r="249" ht="12.75">
      <c r="M249" s="129"/>
    </row>
    <row r="250" ht="12.75">
      <c r="M250" s="129"/>
    </row>
    <row r="251" ht="12.75">
      <c r="M251" s="129"/>
    </row>
    <row r="252" ht="12.75">
      <c r="M252" s="129"/>
    </row>
    <row r="253" ht="12.75">
      <c r="M253" s="129"/>
    </row>
    <row r="254" ht="12.75">
      <c r="M254" s="129"/>
    </row>
    <row r="255" ht="12.75">
      <c r="M255" s="129"/>
    </row>
    <row r="256" ht="12.75">
      <c r="M256" s="129"/>
    </row>
    <row r="257" ht="12.75">
      <c r="M257" s="129"/>
    </row>
    <row r="258" ht="12.75">
      <c r="M258" s="129"/>
    </row>
    <row r="259" ht="12.75">
      <c r="M259" s="129"/>
    </row>
    <row r="260" ht="12.75">
      <c r="M260" s="129"/>
    </row>
    <row r="261" ht="12.75">
      <c r="M261" s="129"/>
    </row>
    <row r="262" ht="12.75">
      <c r="M262" s="129"/>
    </row>
    <row r="263" ht="12.75">
      <c r="M263" s="129"/>
    </row>
    <row r="264" ht="12.75">
      <c r="M264" s="129"/>
    </row>
    <row r="265" ht="12.75">
      <c r="M265" s="129"/>
    </row>
    <row r="266" ht="12.75">
      <c r="M266" s="129"/>
    </row>
    <row r="267" ht="12.75">
      <c r="M267" s="129"/>
    </row>
    <row r="268" ht="12.75">
      <c r="M268" s="129"/>
    </row>
    <row r="269" ht="12.75">
      <c r="M269" s="129"/>
    </row>
    <row r="270" ht="12.75">
      <c r="M270" s="129"/>
    </row>
    <row r="271" ht="12.75">
      <c r="M271" s="129"/>
    </row>
    <row r="272" ht="12.75">
      <c r="M272" s="129"/>
    </row>
    <row r="273" ht="12.75">
      <c r="M273" s="129"/>
    </row>
    <row r="274" ht="12.75">
      <c r="M274" s="129"/>
    </row>
    <row r="275" ht="12.75">
      <c r="M275" s="129"/>
    </row>
    <row r="276" ht="12.75">
      <c r="M276" s="129"/>
    </row>
    <row r="277" ht="12.75">
      <c r="M277" s="129"/>
    </row>
    <row r="278" ht="12.75">
      <c r="M278" s="129"/>
    </row>
    <row r="279" ht="12.75">
      <c r="M279" s="129"/>
    </row>
    <row r="280" ht="12.75">
      <c r="M280" s="129"/>
    </row>
    <row r="281" ht="12.75">
      <c r="M281" s="129"/>
    </row>
    <row r="282" ht="12.75">
      <c r="M282" s="129"/>
    </row>
    <row r="283" ht="12.75">
      <c r="M283" s="129"/>
    </row>
    <row r="284" ht="12.75">
      <c r="M284" s="129"/>
    </row>
    <row r="285" ht="12.75">
      <c r="M285" s="129"/>
    </row>
    <row r="286" ht="12.75">
      <c r="M286" s="129"/>
    </row>
    <row r="287" ht="12.75">
      <c r="M287" s="129"/>
    </row>
    <row r="288" ht="12.75">
      <c r="M288" s="129"/>
    </row>
    <row r="289" ht="12.75">
      <c r="M289" s="129"/>
    </row>
    <row r="290" ht="12.75">
      <c r="M290" s="129"/>
    </row>
    <row r="291" ht="12.75">
      <c r="M291" s="129"/>
    </row>
    <row r="292" ht="12.75">
      <c r="M292" s="129"/>
    </row>
    <row r="293" ht="12.75">
      <c r="M293" s="129"/>
    </row>
    <row r="294" ht="12.75">
      <c r="M294" s="129"/>
    </row>
    <row r="295" ht="12.75">
      <c r="M295" s="129"/>
    </row>
    <row r="296" ht="12.75">
      <c r="M296" s="129"/>
    </row>
    <row r="297" ht="12.75">
      <c r="M297" s="129"/>
    </row>
    <row r="298" ht="12.75">
      <c r="M298" s="129"/>
    </row>
    <row r="299" ht="12.75">
      <c r="M299" s="129"/>
    </row>
    <row r="300" ht="12.75">
      <c r="M300" s="129"/>
    </row>
    <row r="301" ht="12.75">
      <c r="M301" s="129"/>
    </row>
    <row r="302" ht="12.75">
      <c r="M302" s="129"/>
    </row>
    <row r="303" ht="12.75">
      <c r="M303" s="129"/>
    </row>
    <row r="304" ht="12.75">
      <c r="M304" s="129"/>
    </row>
    <row r="305" ht="12.75">
      <c r="M305" s="129"/>
    </row>
    <row r="306" ht="12.75">
      <c r="M306" s="129"/>
    </row>
    <row r="307" ht="12.75">
      <c r="M307" s="129"/>
    </row>
    <row r="308" ht="12.75">
      <c r="M308" s="129"/>
    </row>
    <row r="309" ht="12.75">
      <c r="M309" s="129"/>
    </row>
    <row r="310" ht="12.75">
      <c r="M310" s="129"/>
    </row>
    <row r="311" ht="12.75">
      <c r="M311" s="129"/>
    </row>
    <row r="312" ht="12.75">
      <c r="M312" s="129"/>
    </row>
    <row r="313" ht="12.75">
      <c r="M313" s="129"/>
    </row>
    <row r="314" ht="12.75">
      <c r="M314" s="129"/>
    </row>
    <row r="315" ht="12.75">
      <c r="M315" s="129"/>
    </row>
    <row r="316" ht="12.75">
      <c r="M316" s="129"/>
    </row>
    <row r="317" ht="12.75">
      <c r="M317" s="129"/>
    </row>
    <row r="318" ht="12.75">
      <c r="M318" s="129"/>
    </row>
    <row r="319" ht="12.75">
      <c r="M319" s="129"/>
    </row>
    <row r="320" ht="12.75">
      <c r="M320" s="129"/>
    </row>
    <row r="321" ht="12.75">
      <c r="M321" s="129"/>
    </row>
    <row r="322" ht="12.75">
      <c r="M322" s="129"/>
    </row>
    <row r="323" ht="12.75">
      <c r="M323" s="129"/>
    </row>
    <row r="324" ht="12.75">
      <c r="M324" s="129"/>
    </row>
    <row r="325" ht="12.75">
      <c r="M325" s="129"/>
    </row>
    <row r="326" ht="12.75">
      <c r="M326" s="129"/>
    </row>
    <row r="327" ht="12.75">
      <c r="M327" s="129"/>
    </row>
    <row r="328" ht="12.75">
      <c r="M328" s="129"/>
    </row>
    <row r="329" ht="12.75">
      <c r="M329" s="129"/>
    </row>
    <row r="330" ht="12.75">
      <c r="M330" s="129"/>
    </row>
    <row r="331" ht="12.75">
      <c r="M331" s="129"/>
    </row>
    <row r="332" ht="12.75">
      <c r="M332" s="129"/>
    </row>
    <row r="333" ht="12.75">
      <c r="M333" s="129"/>
    </row>
    <row r="334" ht="12.75">
      <c r="M334" s="129"/>
    </row>
    <row r="335" ht="12.75">
      <c r="M335" s="129"/>
    </row>
    <row r="336" ht="12.75">
      <c r="M336" s="129"/>
    </row>
    <row r="337" ht="12.75">
      <c r="M337" s="129"/>
    </row>
    <row r="338" ht="12.75">
      <c r="M338" s="129"/>
    </row>
    <row r="339" ht="12.75">
      <c r="M339" s="129"/>
    </row>
    <row r="340" ht="12.75">
      <c r="M340" s="129"/>
    </row>
    <row r="341" ht="12.75">
      <c r="M341" s="129"/>
    </row>
    <row r="342" ht="12.75">
      <c r="M342" s="129"/>
    </row>
    <row r="343" ht="12.75">
      <c r="M343" s="129"/>
    </row>
    <row r="344" ht="12.75">
      <c r="M344" s="129"/>
    </row>
    <row r="345" ht="12.75">
      <c r="M345" s="129"/>
    </row>
    <row r="346" ht="12.75">
      <c r="M346" s="129"/>
    </row>
    <row r="347" ht="12.75">
      <c r="M347" s="129"/>
    </row>
    <row r="348" ht="12.75">
      <c r="M348" s="129"/>
    </row>
    <row r="349" ht="12.75">
      <c r="M349" s="129"/>
    </row>
    <row r="350" ht="12.75">
      <c r="M350" s="129"/>
    </row>
    <row r="351" ht="12.75">
      <c r="M351" s="129"/>
    </row>
    <row r="352" ht="12.75">
      <c r="M352" s="129"/>
    </row>
    <row r="353" ht="12.75">
      <c r="M353" s="129"/>
    </row>
    <row r="354" ht="12.75">
      <c r="M354" s="129"/>
    </row>
    <row r="355" ht="12.75">
      <c r="M355" s="129"/>
    </row>
    <row r="356" ht="12.75">
      <c r="M356" s="129"/>
    </row>
    <row r="357" ht="12.75">
      <c r="M357" s="129"/>
    </row>
    <row r="358" ht="12.75">
      <c r="M358" s="129"/>
    </row>
    <row r="359" ht="12.75">
      <c r="M359" s="129"/>
    </row>
    <row r="360" ht="12.75">
      <c r="M360" s="129"/>
    </row>
    <row r="361" ht="12.75">
      <c r="M361" s="129"/>
    </row>
    <row r="362" ht="12.75">
      <c r="M362" s="129"/>
    </row>
    <row r="363" ht="12.75">
      <c r="M363" s="129"/>
    </row>
    <row r="364" ht="12.75">
      <c r="M364" s="129"/>
    </row>
    <row r="365" ht="12.75">
      <c r="M365" s="129"/>
    </row>
    <row r="366" ht="12.75">
      <c r="M366" s="129"/>
    </row>
    <row r="367" ht="12.75">
      <c r="M367" s="129"/>
    </row>
    <row r="368" ht="12.75">
      <c r="M368" s="129"/>
    </row>
    <row r="369" ht="12.75">
      <c r="M369" s="129"/>
    </row>
    <row r="370" ht="12.75">
      <c r="M370" s="129"/>
    </row>
    <row r="371" ht="12.75">
      <c r="M371" s="129"/>
    </row>
    <row r="372" ht="12.75">
      <c r="M372" s="129"/>
    </row>
    <row r="373" ht="12.75">
      <c r="M373" s="129"/>
    </row>
    <row r="374" ht="12.75">
      <c r="M374" s="129"/>
    </row>
    <row r="375" ht="12.75">
      <c r="M375" s="129"/>
    </row>
    <row r="376" ht="12.75">
      <c r="M376" s="129"/>
    </row>
    <row r="377" ht="12.75">
      <c r="M377" s="129"/>
    </row>
    <row r="378" ht="12.75">
      <c r="M378" s="129"/>
    </row>
    <row r="379" ht="12.75">
      <c r="M379" s="129"/>
    </row>
    <row r="380" ht="12.75">
      <c r="M380" s="129"/>
    </row>
    <row r="381" ht="12.75">
      <c r="M381" s="129"/>
    </row>
    <row r="382" ht="12.75">
      <c r="M382" s="129"/>
    </row>
    <row r="383" ht="12.75">
      <c r="M383" s="129"/>
    </row>
    <row r="384" ht="12.75">
      <c r="M384" s="129"/>
    </row>
    <row r="385" ht="12.75">
      <c r="M385" s="129"/>
    </row>
    <row r="386" ht="12.75">
      <c r="M386" s="129"/>
    </row>
    <row r="387" ht="12.75">
      <c r="M387" s="129"/>
    </row>
    <row r="388" ht="12.75">
      <c r="M388" s="129"/>
    </row>
    <row r="389" ht="12.75">
      <c r="M389" s="129"/>
    </row>
    <row r="390" ht="12.75">
      <c r="M390" s="129"/>
    </row>
    <row r="391" ht="12.75">
      <c r="M391" s="129"/>
    </row>
    <row r="392" ht="12.75">
      <c r="M392" s="129"/>
    </row>
    <row r="393" ht="12.75">
      <c r="M393" s="129"/>
    </row>
    <row r="394" ht="12.75">
      <c r="M394" s="129"/>
    </row>
    <row r="395" ht="12.75">
      <c r="M395" s="129"/>
    </row>
    <row r="396" ht="12.75">
      <c r="M396" s="129"/>
    </row>
    <row r="397" ht="12.75">
      <c r="M397" s="129"/>
    </row>
    <row r="398" ht="12.75">
      <c r="M398" s="129"/>
    </row>
    <row r="399" ht="12.75">
      <c r="M399" s="129"/>
    </row>
    <row r="400" ht="12.75">
      <c r="M400" s="129"/>
    </row>
    <row r="401" ht="12.75">
      <c r="M401" s="129"/>
    </row>
    <row r="402" ht="12.75">
      <c r="M402" s="129"/>
    </row>
    <row r="403" ht="12.75">
      <c r="M403" s="129"/>
    </row>
    <row r="404" ht="12.75">
      <c r="M404" s="129"/>
    </row>
    <row r="405" ht="12.75">
      <c r="M405" s="129"/>
    </row>
    <row r="406" ht="12.75">
      <c r="M406" s="129"/>
    </row>
    <row r="407" ht="12.75">
      <c r="M407" s="129"/>
    </row>
    <row r="408" ht="12.75">
      <c r="M408" s="129"/>
    </row>
    <row r="409" ht="12.75">
      <c r="M409" s="129"/>
    </row>
    <row r="410" ht="12.75">
      <c r="M410" s="129"/>
    </row>
    <row r="411" ht="12.75">
      <c r="M411" s="129"/>
    </row>
    <row r="412" ht="12.75">
      <c r="M412" s="129"/>
    </row>
    <row r="413" ht="12.75">
      <c r="M413" s="129"/>
    </row>
    <row r="414" ht="12.75">
      <c r="M414" s="129"/>
    </row>
    <row r="415" ht="12.75">
      <c r="M415" s="129"/>
    </row>
    <row r="416" ht="12.75">
      <c r="M416" s="129"/>
    </row>
    <row r="417" ht="12.75">
      <c r="M417" s="129"/>
    </row>
    <row r="418" ht="12.75">
      <c r="M418" s="129"/>
    </row>
    <row r="419" ht="12.75">
      <c r="M419" s="129"/>
    </row>
    <row r="420" ht="12.75">
      <c r="M420" s="129"/>
    </row>
    <row r="421" ht="12.75">
      <c r="M421" s="129"/>
    </row>
    <row r="422" ht="12.75">
      <c r="M422" s="129"/>
    </row>
    <row r="423" ht="12.75">
      <c r="M423" s="129"/>
    </row>
    <row r="424" ht="12.75">
      <c r="M424" s="129"/>
    </row>
    <row r="425" ht="12.75">
      <c r="M425" s="129"/>
    </row>
    <row r="426" ht="12.75">
      <c r="M426" s="129"/>
    </row>
    <row r="427" ht="12.75">
      <c r="M427" s="129"/>
    </row>
    <row r="428" ht="12.75">
      <c r="M428" s="129"/>
    </row>
    <row r="429" ht="12.75">
      <c r="M429" s="129"/>
    </row>
    <row r="430" ht="12.75">
      <c r="M430" s="129"/>
    </row>
    <row r="431" ht="12.75">
      <c r="M431" s="129"/>
    </row>
    <row r="432" ht="12.75">
      <c r="M432" s="129"/>
    </row>
    <row r="433" ht="12.75">
      <c r="M433" s="129"/>
    </row>
    <row r="434" ht="12.75">
      <c r="M434" s="129"/>
    </row>
    <row r="435" ht="12.75">
      <c r="M435" s="129"/>
    </row>
    <row r="436" ht="12.75">
      <c r="M436" s="129"/>
    </row>
    <row r="437" ht="12.75">
      <c r="M437" s="129"/>
    </row>
    <row r="438" ht="12.75">
      <c r="M438" s="129"/>
    </row>
    <row r="439" ht="12.75">
      <c r="M439" s="129"/>
    </row>
    <row r="440" ht="12.75">
      <c r="M440" s="129"/>
    </row>
    <row r="441" ht="12.75">
      <c r="M441" s="129"/>
    </row>
    <row r="442" ht="12.75">
      <c r="M442" s="129"/>
    </row>
    <row r="443" ht="12.75">
      <c r="M443" s="129"/>
    </row>
    <row r="444" ht="12.75">
      <c r="M444" s="129"/>
    </row>
    <row r="445" ht="12.75">
      <c r="M445" s="129"/>
    </row>
    <row r="446" ht="12.75">
      <c r="M446" s="129"/>
    </row>
    <row r="447" ht="12.75">
      <c r="M447" s="129"/>
    </row>
    <row r="448" ht="12.75">
      <c r="M448" s="129"/>
    </row>
    <row r="449" ht="12.75">
      <c r="M449" s="129"/>
    </row>
    <row r="450" ht="12.75">
      <c r="M450" s="129"/>
    </row>
    <row r="451" ht="12.75">
      <c r="M451" s="129"/>
    </row>
    <row r="452" ht="12.75">
      <c r="M452" s="129"/>
    </row>
    <row r="453" ht="12.75">
      <c r="M453" s="129"/>
    </row>
    <row r="454" ht="12.75">
      <c r="M454" s="129"/>
    </row>
    <row r="455" ht="12.75">
      <c r="M455" s="129"/>
    </row>
    <row r="456" ht="12.75">
      <c r="M456" s="129"/>
    </row>
    <row r="457" ht="12.75">
      <c r="M457" s="129"/>
    </row>
    <row r="458" ht="12.75">
      <c r="M458" s="129"/>
    </row>
    <row r="459" ht="12.75">
      <c r="M459" s="129"/>
    </row>
    <row r="460" ht="12.75">
      <c r="M460" s="129"/>
    </row>
    <row r="461" ht="12.75">
      <c r="M461" s="129"/>
    </row>
    <row r="462" ht="12.75">
      <c r="M462" s="129"/>
    </row>
    <row r="463" ht="12.75">
      <c r="M463" s="129"/>
    </row>
    <row r="464" ht="12.75">
      <c r="M464" s="129"/>
    </row>
    <row r="465" ht="12.75">
      <c r="M465" s="129"/>
    </row>
    <row r="466" ht="12.75">
      <c r="M466" s="129"/>
    </row>
    <row r="467" ht="12.75">
      <c r="M467" s="129"/>
    </row>
    <row r="468" ht="12.75">
      <c r="M468" s="129"/>
    </row>
    <row r="469" ht="12.75">
      <c r="M469" s="129"/>
    </row>
    <row r="470" ht="12.75">
      <c r="M470" s="129"/>
    </row>
    <row r="471" ht="12.75">
      <c r="M471" s="129"/>
    </row>
    <row r="472" ht="12.75">
      <c r="M472" s="129"/>
    </row>
    <row r="473" ht="12.75">
      <c r="M473" s="129"/>
    </row>
    <row r="474" ht="12.75">
      <c r="M474" s="129"/>
    </row>
    <row r="475" ht="12.75">
      <c r="M475" s="129"/>
    </row>
    <row r="476" ht="12.75">
      <c r="M476" s="129"/>
    </row>
    <row r="477" ht="12.75">
      <c r="M477" s="129"/>
    </row>
    <row r="478" ht="12.75">
      <c r="M478" s="129"/>
    </row>
    <row r="479" ht="12.75">
      <c r="M479" s="129"/>
    </row>
    <row r="480" ht="12.75">
      <c r="M480" s="129"/>
    </row>
    <row r="481" ht="12.75">
      <c r="M481" s="129"/>
    </row>
    <row r="482" ht="12.75">
      <c r="M482" s="129"/>
    </row>
    <row r="483" ht="12.75">
      <c r="M483" s="129"/>
    </row>
    <row r="484" ht="12.75">
      <c r="M484" s="129"/>
    </row>
    <row r="485" ht="12.75">
      <c r="M485" s="129"/>
    </row>
    <row r="486" ht="12.75">
      <c r="M486" s="129"/>
    </row>
    <row r="487" ht="12.75">
      <c r="M487" s="129"/>
    </row>
    <row r="488" ht="12.75">
      <c r="M488" s="129"/>
    </row>
    <row r="489" ht="12.75">
      <c r="M489" s="129"/>
    </row>
    <row r="490" ht="12.75">
      <c r="M490" s="129"/>
    </row>
    <row r="491" ht="12.75">
      <c r="M491" s="129"/>
    </row>
    <row r="492" ht="12.75">
      <c r="M492" s="129"/>
    </row>
    <row r="493" ht="12.75">
      <c r="M493" s="129"/>
    </row>
    <row r="494" ht="12.75">
      <c r="M494" s="129"/>
    </row>
    <row r="495" ht="12.75">
      <c r="M495" s="129"/>
    </row>
    <row r="496" ht="12.75">
      <c r="M496" s="129"/>
    </row>
    <row r="497" ht="12.75">
      <c r="M497" s="129"/>
    </row>
    <row r="498" ht="12.75">
      <c r="M498" s="129"/>
    </row>
    <row r="499" ht="12.75">
      <c r="M499" s="129"/>
    </row>
    <row r="500" ht="12.75">
      <c r="M500" s="129"/>
    </row>
    <row r="501" ht="12.75">
      <c r="M501" s="129"/>
    </row>
    <row r="502" ht="12.75">
      <c r="M502" s="129"/>
    </row>
    <row r="503" ht="12.75">
      <c r="M503" s="129"/>
    </row>
    <row r="504" ht="12.75">
      <c r="M504" s="129"/>
    </row>
    <row r="505" ht="12.75">
      <c r="M505" s="129"/>
    </row>
    <row r="506" ht="12.75">
      <c r="M506" s="129"/>
    </row>
    <row r="507" ht="12.75">
      <c r="M507" s="129"/>
    </row>
    <row r="508" ht="12.75">
      <c r="M508" s="129"/>
    </row>
    <row r="509" ht="12.75">
      <c r="M509" s="129"/>
    </row>
    <row r="510" ht="12.75">
      <c r="M510" s="129"/>
    </row>
    <row r="511" ht="12.75">
      <c r="M511" s="129"/>
    </row>
    <row r="512" ht="12.75">
      <c r="M512" s="129"/>
    </row>
    <row r="513" ht="12.75">
      <c r="M513" s="129"/>
    </row>
    <row r="514" ht="12.75">
      <c r="M514" s="129"/>
    </row>
    <row r="515" ht="12.75">
      <c r="M515" s="129"/>
    </row>
    <row r="516" ht="12.75">
      <c r="M516" s="129"/>
    </row>
    <row r="517" ht="12.75">
      <c r="M517" s="129"/>
    </row>
    <row r="518" ht="12.75">
      <c r="M518" s="129"/>
    </row>
    <row r="519" ht="12.75">
      <c r="M519" s="129"/>
    </row>
    <row r="520" ht="12.75">
      <c r="M520" s="129"/>
    </row>
    <row r="521" ht="12.75">
      <c r="M521" s="129"/>
    </row>
    <row r="522" ht="12.75">
      <c r="M522" s="129"/>
    </row>
    <row r="523" ht="12.75">
      <c r="M523" s="129"/>
    </row>
    <row r="524" ht="12.75">
      <c r="M524" s="129"/>
    </row>
    <row r="525" ht="12.75">
      <c r="M525" s="129"/>
    </row>
    <row r="526" ht="12.75">
      <c r="M526" s="129"/>
    </row>
    <row r="527" ht="12.75">
      <c r="M527" s="129"/>
    </row>
    <row r="528" ht="12.75">
      <c r="M528" s="129"/>
    </row>
    <row r="529" ht="12.75">
      <c r="M529" s="129"/>
    </row>
    <row r="530" ht="12.75">
      <c r="M530" s="129"/>
    </row>
    <row r="531" ht="12.75">
      <c r="M531" s="129"/>
    </row>
    <row r="532" ht="12.75">
      <c r="M532" s="129"/>
    </row>
    <row r="533" ht="12.75">
      <c r="M533" s="129"/>
    </row>
    <row r="534" ht="12.75">
      <c r="M534" s="129"/>
    </row>
  </sheetData>
  <mergeCells count="3">
    <mergeCell ref="A1:K1"/>
    <mergeCell ref="C16:H16"/>
    <mergeCell ref="B3:D3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 H15 K15:K16 C25:K28 M13:M14 K11 M18:M20 M30:M31 M22:M23 C22:K23 M25:M28 C13:K14 H11 C18:K20 C30:K31">
      <formula1>-999999999999999</formula1>
      <formula2>999999999</formula2>
    </dataValidation>
  </dataValidations>
  <printOptions horizontalCentered="1"/>
  <pageMargins left="0.23" right="0.15748031496062992" top="0.8267716535433072" bottom="0.4330708661417323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3"/>
  <sheetViews>
    <sheetView zoomScale="75" zoomScaleNormal="75" workbookViewId="0" topLeftCell="A1">
      <selection activeCell="D3" sqref="D3:F3"/>
    </sheetView>
  </sheetViews>
  <sheetFormatPr defaultColWidth="9.140625" defaultRowHeight="12.75"/>
  <cols>
    <col min="1" max="1" width="2.7109375" style="7" customWidth="1"/>
    <col min="2" max="2" width="26.57421875" style="7" customWidth="1"/>
    <col min="3" max="3" width="12.140625" style="7" customWidth="1"/>
    <col min="4" max="4" width="8.7109375" style="7" customWidth="1"/>
    <col min="5" max="5" width="10.28125" style="7" customWidth="1"/>
    <col min="6" max="6" width="9.28125" style="7" bestFit="1" customWidth="1"/>
    <col min="7" max="7" width="8.7109375" style="7" customWidth="1"/>
    <col min="8" max="8" width="12.28125" style="7" customWidth="1"/>
    <col min="9" max="9" width="11.28125" style="7" customWidth="1"/>
    <col min="10" max="10" width="9.140625" style="7" customWidth="1"/>
    <col min="11" max="11" width="8.421875" style="7" customWidth="1"/>
    <col min="12" max="12" width="9.7109375" style="7" customWidth="1"/>
    <col min="13" max="13" width="8.7109375" style="7" customWidth="1"/>
    <col min="14" max="14" width="8.28125" style="7" customWidth="1"/>
    <col min="15" max="15" width="11.00390625" style="7" customWidth="1"/>
    <col min="16" max="16" width="10.57421875" style="7" customWidth="1"/>
    <col min="17" max="17" width="11.140625" style="7" customWidth="1"/>
    <col min="18" max="18" width="12.140625" style="7" customWidth="1"/>
    <col min="19" max="16384" width="10.7109375" style="7" customWidth="1"/>
  </cols>
  <sheetData>
    <row r="1" spans="1:19" ht="15">
      <c r="A1" s="4"/>
      <c r="B1" s="492" t="s">
        <v>843</v>
      </c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5"/>
      <c r="R1" s="6" t="s">
        <v>456</v>
      </c>
      <c r="S1" s="4"/>
    </row>
    <row r="2" spans="1:19" ht="12.75">
      <c r="A2" s="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  <c r="O2" s="9"/>
      <c r="P2" s="9"/>
      <c r="Q2" s="10"/>
      <c r="R2" s="10"/>
      <c r="S2" s="11"/>
    </row>
    <row r="3" spans="1:19" ht="13.5" customHeight="1">
      <c r="A3" s="8"/>
      <c r="B3" s="476" t="s">
        <v>867</v>
      </c>
      <c r="C3" s="476"/>
      <c r="D3" s="521" t="s">
        <v>868</v>
      </c>
      <c r="E3" s="521"/>
      <c r="F3" s="521"/>
      <c r="H3" s="476"/>
      <c r="I3" s="476"/>
      <c r="J3" s="5"/>
      <c r="K3" s="5"/>
      <c r="L3" s="5"/>
      <c r="M3" s="5"/>
      <c r="N3" s="5"/>
      <c r="O3" s="5"/>
      <c r="P3" s="5"/>
      <c r="Q3" s="524"/>
      <c r="R3" s="534" t="s">
        <v>862</v>
      </c>
      <c r="S3" s="12"/>
    </row>
    <row r="4" spans="1:19" ht="12.75">
      <c r="A4" s="8"/>
      <c r="B4" s="491" t="s">
        <v>864</v>
      </c>
      <c r="C4" s="491"/>
      <c r="D4" s="491"/>
      <c r="E4" s="491"/>
      <c r="F4" s="14"/>
      <c r="G4" s="14"/>
      <c r="H4" s="14"/>
      <c r="I4" s="14"/>
      <c r="J4" s="14"/>
      <c r="K4" s="14"/>
      <c r="L4" s="15"/>
      <c r="M4" s="14"/>
      <c r="N4" s="14"/>
      <c r="O4" s="14"/>
      <c r="P4" s="14"/>
      <c r="Q4" s="14"/>
      <c r="R4" s="16"/>
      <c r="S4" s="17"/>
    </row>
    <row r="5" spans="1:19" ht="12.75">
      <c r="A5" s="8"/>
      <c r="B5" s="13"/>
      <c r="C5" s="13"/>
      <c r="D5" s="13"/>
      <c r="E5" s="13"/>
      <c r="F5" s="14"/>
      <c r="G5" s="14"/>
      <c r="H5" s="14"/>
      <c r="I5" s="14"/>
      <c r="J5" s="14"/>
      <c r="K5" s="14"/>
      <c r="L5" s="15"/>
      <c r="M5" s="14"/>
      <c r="N5" s="14"/>
      <c r="O5" s="14"/>
      <c r="P5" s="14"/>
      <c r="Q5" s="14"/>
      <c r="R5" s="535" t="s">
        <v>3</v>
      </c>
      <c r="S5" s="17"/>
    </row>
    <row r="6" spans="1:18" s="265" customFormat="1" ht="72">
      <c r="A6" s="295" t="s">
        <v>457</v>
      </c>
      <c r="B6" s="295"/>
      <c r="C6" s="296" t="s">
        <v>5</v>
      </c>
      <c r="D6" s="267" t="s">
        <v>458</v>
      </c>
      <c r="E6" s="267"/>
      <c r="F6" s="267"/>
      <c r="G6" s="267"/>
      <c r="H6" s="267" t="s">
        <v>459</v>
      </c>
      <c r="I6" s="267"/>
      <c r="J6" s="267" t="s">
        <v>460</v>
      </c>
      <c r="K6" s="267" t="s">
        <v>461</v>
      </c>
      <c r="L6" s="267"/>
      <c r="M6" s="267"/>
      <c r="N6" s="267"/>
      <c r="O6" s="267" t="s">
        <v>459</v>
      </c>
      <c r="P6" s="267"/>
      <c r="Q6" s="267" t="s">
        <v>462</v>
      </c>
      <c r="R6" s="267" t="s">
        <v>463</v>
      </c>
    </row>
    <row r="7" spans="1:18" s="265" customFormat="1" ht="48">
      <c r="A7" s="263"/>
      <c r="B7" s="264"/>
      <c r="D7" s="266" t="s">
        <v>464</v>
      </c>
      <c r="E7" s="266" t="s">
        <v>465</v>
      </c>
      <c r="F7" s="266" t="s">
        <v>466</v>
      </c>
      <c r="G7" s="266" t="s">
        <v>467</v>
      </c>
      <c r="H7" s="266" t="s">
        <v>468</v>
      </c>
      <c r="I7" s="266" t="s">
        <v>469</v>
      </c>
      <c r="J7" s="267"/>
      <c r="K7" s="266" t="s">
        <v>464</v>
      </c>
      <c r="L7" s="266" t="s">
        <v>470</v>
      </c>
      <c r="M7" s="266" t="s">
        <v>471</v>
      </c>
      <c r="N7" s="266" t="s">
        <v>472</v>
      </c>
      <c r="O7" s="266" t="s">
        <v>468</v>
      </c>
      <c r="P7" s="266" t="s">
        <v>469</v>
      </c>
      <c r="Q7" s="267"/>
      <c r="R7" s="267"/>
    </row>
    <row r="8" spans="1:18" s="271" customFormat="1" ht="11.25">
      <c r="A8" s="268" t="s">
        <v>473</v>
      </c>
      <c r="B8" s="268"/>
      <c r="C8" s="269" t="s">
        <v>12</v>
      </c>
      <c r="D8" s="270">
        <v>1</v>
      </c>
      <c r="E8" s="270">
        <v>2</v>
      </c>
      <c r="F8" s="270">
        <v>3</v>
      </c>
      <c r="G8" s="270">
        <v>4</v>
      </c>
      <c r="H8" s="270">
        <v>5</v>
      </c>
      <c r="I8" s="270">
        <v>6</v>
      </c>
      <c r="J8" s="270">
        <v>7</v>
      </c>
      <c r="K8" s="270">
        <v>8</v>
      </c>
      <c r="L8" s="270">
        <v>9</v>
      </c>
      <c r="M8" s="270">
        <v>10</v>
      </c>
      <c r="N8" s="270">
        <v>11</v>
      </c>
      <c r="O8" s="270">
        <v>12</v>
      </c>
      <c r="P8" s="270">
        <v>13</v>
      </c>
      <c r="Q8" s="270">
        <v>14</v>
      </c>
      <c r="R8" s="270">
        <v>15</v>
      </c>
    </row>
    <row r="9" spans="1:18" ht="38.25">
      <c r="A9" s="18" t="s">
        <v>474</v>
      </c>
      <c r="B9" s="18" t="s">
        <v>475</v>
      </c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28" ht="12.75">
      <c r="A10" s="21" t="s">
        <v>476</v>
      </c>
      <c r="B10" s="21" t="s">
        <v>477</v>
      </c>
      <c r="C10" s="22" t="s">
        <v>478</v>
      </c>
      <c r="D10" s="23">
        <v>2035</v>
      </c>
      <c r="E10" s="23">
        <v>0</v>
      </c>
      <c r="F10" s="23">
        <v>12</v>
      </c>
      <c r="G10" s="24">
        <v>2023</v>
      </c>
      <c r="H10" s="23">
        <v>0</v>
      </c>
      <c r="I10" s="23">
        <v>0</v>
      </c>
      <c r="J10" s="24">
        <v>2023</v>
      </c>
      <c r="K10" s="23">
        <v>0</v>
      </c>
      <c r="L10" s="23">
        <v>0</v>
      </c>
      <c r="M10" s="23">
        <v>0</v>
      </c>
      <c r="N10" s="24">
        <v>0</v>
      </c>
      <c r="O10" s="23">
        <v>0</v>
      </c>
      <c r="P10" s="23">
        <v>0</v>
      </c>
      <c r="Q10" s="24">
        <v>0</v>
      </c>
      <c r="R10" s="24">
        <v>2023</v>
      </c>
      <c r="S10" s="25"/>
      <c r="T10" s="26"/>
      <c r="U10" s="25"/>
      <c r="V10" s="25"/>
      <c r="W10" s="25"/>
      <c r="X10" s="25"/>
      <c r="Y10" s="25"/>
      <c r="Z10" s="25"/>
      <c r="AA10" s="25"/>
      <c r="AB10" s="25"/>
    </row>
    <row r="11" spans="1:28" ht="12.75">
      <c r="A11" s="21" t="s">
        <v>479</v>
      </c>
      <c r="B11" s="21" t="s">
        <v>480</v>
      </c>
      <c r="C11" s="22" t="s">
        <v>481</v>
      </c>
      <c r="D11" s="23">
        <v>12840</v>
      </c>
      <c r="E11" s="23">
        <v>0</v>
      </c>
      <c r="F11" s="23">
        <v>9</v>
      </c>
      <c r="G11" s="24">
        <v>12831</v>
      </c>
      <c r="H11" s="23">
        <v>0</v>
      </c>
      <c r="I11" s="23">
        <v>0</v>
      </c>
      <c r="J11" s="24">
        <v>12831</v>
      </c>
      <c r="K11" s="23">
        <v>3849</v>
      </c>
      <c r="L11" s="23">
        <v>275</v>
      </c>
      <c r="M11" s="23">
        <v>2</v>
      </c>
      <c r="N11" s="24">
        <v>4122</v>
      </c>
      <c r="O11" s="23">
        <v>0</v>
      </c>
      <c r="P11" s="23">
        <v>0</v>
      </c>
      <c r="Q11" s="24">
        <v>4122</v>
      </c>
      <c r="R11" s="24">
        <v>8709</v>
      </c>
      <c r="S11" s="25"/>
      <c r="T11" s="26"/>
      <c r="U11" s="25"/>
      <c r="V11" s="25"/>
      <c r="W11" s="25"/>
      <c r="X11" s="25"/>
      <c r="Y11" s="25"/>
      <c r="Z11" s="25"/>
      <c r="AA11" s="25"/>
      <c r="AB11" s="25"/>
    </row>
    <row r="12" spans="1:28" ht="12.75">
      <c r="A12" s="21" t="s">
        <v>482</v>
      </c>
      <c r="B12" s="21" t="s">
        <v>483</v>
      </c>
      <c r="C12" s="22" t="s">
        <v>484</v>
      </c>
      <c r="D12" s="23">
        <v>24911</v>
      </c>
      <c r="E12" s="23">
        <v>2271</v>
      </c>
      <c r="F12" s="23">
        <v>245</v>
      </c>
      <c r="G12" s="24">
        <v>26937</v>
      </c>
      <c r="H12" s="23">
        <v>0</v>
      </c>
      <c r="I12" s="23">
        <v>0</v>
      </c>
      <c r="J12" s="24">
        <v>26937</v>
      </c>
      <c r="K12" s="23">
        <v>20811</v>
      </c>
      <c r="L12" s="23">
        <v>998</v>
      </c>
      <c r="M12" s="23">
        <v>230</v>
      </c>
      <c r="N12" s="24">
        <v>21579</v>
      </c>
      <c r="O12" s="23">
        <v>0</v>
      </c>
      <c r="P12" s="23">
        <v>0</v>
      </c>
      <c r="Q12" s="24">
        <v>21579</v>
      </c>
      <c r="R12" s="24">
        <v>5358</v>
      </c>
      <c r="S12" s="25"/>
      <c r="T12" s="26"/>
      <c r="U12" s="25"/>
      <c r="V12" s="25"/>
      <c r="W12" s="25"/>
      <c r="X12" s="25"/>
      <c r="Y12" s="25"/>
      <c r="Z12" s="25"/>
      <c r="AA12" s="25"/>
      <c r="AB12" s="25"/>
    </row>
    <row r="13" spans="1:28" ht="12.75">
      <c r="A13" s="21" t="s">
        <v>485</v>
      </c>
      <c r="B13" s="21" t="s">
        <v>486</v>
      </c>
      <c r="C13" s="22" t="s">
        <v>487</v>
      </c>
      <c r="D13" s="23">
        <v>3982</v>
      </c>
      <c r="E13" s="23">
        <v>18</v>
      </c>
      <c r="F13" s="23">
        <v>2</v>
      </c>
      <c r="G13" s="24">
        <v>3998</v>
      </c>
      <c r="H13" s="23">
        <v>0</v>
      </c>
      <c r="I13" s="23">
        <v>0</v>
      </c>
      <c r="J13" s="24">
        <v>3998</v>
      </c>
      <c r="K13" s="23">
        <v>1605</v>
      </c>
      <c r="L13" s="23">
        <v>87</v>
      </c>
      <c r="M13" s="23">
        <v>1</v>
      </c>
      <c r="N13" s="24">
        <v>1691</v>
      </c>
      <c r="O13" s="23">
        <v>0</v>
      </c>
      <c r="P13" s="23">
        <v>0</v>
      </c>
      <c r="Q13" s="24">
        <v>1691</v>
      </c>
      <c r="R13" s="24">
        <v>2307</v>
      </c>
      <c r="S13" s="25"/>
      <c r="T13" s="26"/>
      <c r="U13" s="25"/>
      <c r="V13" s="25"/>
      <c r="W13" s="25"/>
      <c r="X13" s="25"/>
      <c r="Y13" s="25"/>
      <c r="Z13" s="25"/>
      <c r="AA13" s="25"/>
      <c r="AB13" s="25"/>
    </row>
    <row r="14" spans="1:28" ht="12.75">
      <c r="A14" s="21" t="s">
        <v>488</v>
      </c>
      <c r="B14" s="21" t="s">
        <v>489</v>
      </c>
      <c r="C14" s="22" t="s">
        <v>490</v>
      </c>
      <c r="D14" s="23">
        <v>1372</v>
      </c>
      <c r="E14" s="23">
        <v>22</v>
      </c>
      <c r="F14" s="23">
        <v>107</v>
      </c>
      <c r="G14" s="24">
        <v>1287</v>
      </c>
      <c r="H14" s="23">
        <v>0</v>
      </c>
      <c r="I14" s="23">
        <v>0</v>
      </c>
      <c r="J14" s="24">
        <v>1287</v>
      </c>
      <c r="K14" s="23">
        <v>815</v>
      </c>
      <c r="L14" s="23">
        <v>82</v>
      </c>
      <c r="M14" s="23">
        <v>79</v>
      </c>
      <c r="N14" s="24">
        <v>818</v>
      </c>
      <c r="O14" s="23">
        <v>0</v>
      </c>
      <c r="P14" s="23">
        <v>0</v>
      </c>
      <c r="Q14" s="24">
        <v>818</v>
      </c>
      <c r="R14" s="24">
        <v>469</v>
      </c>
      <c r="S14" s="25"/>
      <c r="T14" s="26"/>
      <c r="U14" s="25"/>
      <c r="V14" s="25"/>
      <c r="W14" s="25"/>
      <c r="X14" s="25"/>
      <c r="Y14" s="25"/>
      <c r="Z14" s="25"/>
      <c r="AA14" s="25"/>
      <c r="AB14" s="25"/>
    </row>
    <row r="15" spans="1:28" ht="12.75">
      <c r="A15" s="21" t="s">
        <v>491</v>
      </c>
      <c r="B15" s="21" t="s">
        <v>492</v>
      </c>
      <c r="C15" s="22" t="s">
        <v>493</v>
      </c>
      <c r="D15" s="23">
        <v>98</v>
      </c>
      <c r="E15" s="23">
        <v>3</v>
      </c>
      <c r="F15" s="23">
        <v>14</v>
      </c>
      <c r="G15" s="24">
        <v>87</v>
      </c>
      <c r="H15" s="23">
        <v>0</v>
      </c>
      <c r="I15" s="23">
        <v>0</v>
      </c>
      <c r="J15" s="24">
        <v>87</v>
      </c>
      <c r="K15" s="23">
        <v>78</v>
      </c>
      <c r="L15" s="23">
        <v>4</v>
      </c>
      <c r="M15" s="23">
        <v>10</v>
      </c>
      <c r="N15" s="24">
        <v>72</v>
      </c>
      <c r="O15" s="23">
        <v>0</v>
      </c>
      <c r="P15" s="23">
        <v>0</v>
      </c>
      <c r="Q15" s="24">
        <v>72</v>
      </c>
      <c r="R15" s="24">
        <v>15</v>
      </c>
      <c r="S15" s="25"/>
      <c r="T15" s="26"/>
      <c r="U15" s="25"/>
      <c r="V15" s="25"/>
      <c r="W15" s="25"/>
      <c r="X15" s="25"/>
      <c r="Y15" s="25"/>
      <c r="Z15" s="25"/>
      <c r="AA15" s="25"/>
      <c r="AB15" s="25"/>
    </row>
    <row r="16" spans="1:28" ht="38.25">
      <c r="A16" s="21" t="s">
        <v>494</v>
      </c>
      <c r="B16" s="27" t="s">
        <v>495</v>
      </c>
      <c r="C16" s="22" t="s">
        <v>496</v>
      </c>
      <c r="D16" s="23">
        <v>6602</v>
      </c>
      <c r="E16" s="23">
        <v>3051</v>
      </c>
      <c r="F16" s="23">
        <v>2419</v>
      </c>
      <c r="G16" s="24">
        <v>7234</v>
      </c>
      <c r="H16" s="23">
        <v>0</v>
      </c>
      <c r="I16" s="23">
        <v>0</v>
      </c>
      <c r="J16" s="24">
        <v>7234</v>
      </c>
      <c r="K16" s="23">
        <v>0</v>
      </c>
      <c r="L16" s="23">
        <v>0</v>
      </c>
      <c r="M16" s="23">
        <v>0</v>
      </c>
      <c r="N16" s="24">
        <v>0</v>
      </c>
      <c r="O16" s="23">
        <v>0</v>
      </c>
      <c r="P16" s="23">
        <v>0</v>
      </c>
      <c r="Q16" s="24">
        <v>0</v>
      </c>
      <c r="R16" s="24">
        <v>7234</v>
      </c>
      <c r="S16" s="25"/>
      <c r="T16" s="26"/>
      <c r="U16" s="25"/>
      <c r="V16" s="25"/>
      <c r="W16" s="25"/>
      <c r="X16" s="25"/>
      <c r="Y16" s="25"/>
      <c r="Z16" s="25"/>
      <c r="AA16" s="25"/>
      <c r="AB16" s="25"/>
    </row>
    <row r="17" spans="1:28" ht="12.75">
      <c r="A17" s="21" t="s">
        <v>497</v>
      </c>
      <c r="B17" s="18" t="s">
        <v>498</v>
      </c>
      <c r="C17" s="22" t="s">
        <v>499</v>
      </c>
      <c r="D17" s="23">
        <v>261</v>
      </c>
      <c r="E17" s="23">
        <v>6</v>
      </c>
      <c r="F17" s="23">
        <v>3</v>
      </c>
      <c r="G17" s="24">
        <v>264</v>
      </c>
      <c r="H17" s="23">
        <v>0</v>
      </c>
      <c r="I17" s="23">
        <v>0</v>
      </c>
      <c r="J17" s="24">
        <v>264</v>
      </c>
      <c r="K17" s="23">
        <v>221</v>
      </c>
      <c r="L17" s="23">
        <v>8</v>
      </c>
      <c r="M17" s="23">
        <v>4</v>
      </c>
      <c r="N17" s="24">
        <v>225</v>
      </c>
      <c r="O17" s="23">
        <v>0</v>
      </c>
      <c r="P17" s="23">
        <v>0</v>
      </c>
      <c r="Q17" s="24">
        <v>225</v>
      </c>
      <c r="R17" s="24">
        <v>39</v>
      </c>
      <c r="S17" s="25"/>
      <c r="T17" s="26"/>
      <c r="U17" s="25"/>
      <c r="V17" s="25"/>
      <c r="W17" s="25"/>
      <c r="X17" s="25"/>
      <c r="Y17" s="25"/>
      <c r="Z17" s="25"/>
      <c r="AA17" s="25"/>
      <c r="AB17" s="25"/>
    </row>
    <row r="18" spans="1:28" ht="12.75">
      <c r="A18" s="21"/>
      <c r="B18" s="28" t="s">
        <v>500</v>
      </c>
      <c r="C18" s="29" t="s">
        <v>501</v>
      </c>
      <c r="D18" s="30">
        <f>SUM(D10:D17)</f>
        <v>52101</v>
      </c>
      <c r="E18" s="30">
        <f aca="true" t="shared" si="0" ref="E18:R18">SUM(E10:E17)</f>
        <v>5371</v>
      </c>
      <c r="F18" s="30">
        <f t="shared" si="0"/>
        <v>2811</v>
      </c>
      <c r="G18" s="30">
        <f t="shared" si="0"/>
        <v>54661</v>
      </c>
      <c r="H18" s="30">
        <f t="shared" si="0"/>
        <v>0</v>
      </c>
      <c r="I18" s="30">
        <f t="shared" si="0"/>
        <v>0</v>
      </c>
      <c r="J18" s="30">
        <f t="shared" si="0"/>
        <v>54661</v>
      </c>
      <c r="K18" s="30">
        <f t="shared" si="0"/>
        <v>27379</v>
      </c>
      <c r="L18" s="30">
        <f t="shared" si="0"/>
        <v>1454</v>
      </c>
      <c r="M18" s="30">
        <f t="shared" si="0"/>
        <v>326</v>
      </c>
      <c r="N18" s="30">
        <f t="shared" si="0"/>
        <v>28507</v>
      </c>
      <c r="O18" s="30">
        <f t="shared" si="0"/>
        <v>0</v>
      </c>
      <c r="P18" s="30">
        <f t="shared" si="0"/>
        <v>0</v>
      </c>
      <c r="Q18" s="30">
        <f t="shared" si="0"/>
        <v>28507</v>
      </c>
      <c r="R18" s="30">
        <f t="shared" si="0"/>
        <v>26154</v>
      </c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ht="12.75">
      <c r="A19" s="21" t="s">
        <v>502</v>
      </c>
      <c r="B19" s="31" t="s">
        <v>503</v>
      </c>
      <c r="C19" s="22" t="s">
        <v>504</v>
      </c>
      <c r="D19" s="23">
        <v>0</v>
      </c>
      <c r="E19" s="23">
        <v>0</v>
      </c>
      <c r="F19" s="23">
        <v>0</v>
      </c>
      <c r="G19" s="24">
        <v>0</v>
      </c>
      <c r="H19" s="23">
        <v>0</v>
      </c>
      <c r="I19" s="23">
        <v>0</v>
      </c>
      <c r="J19" s="24">
        <v>0</v>
      </c>
      <c r="K19" s="23">
        <v>0</v>
      </c>
      <c r="L19" s="23">
        <v>0</v>
      </c>
      <c r="M19" s="23">
        <v>0</v>
      </c>
      <c r="N19" s="24">
        <v>0</v>
      </c>
      <c r="O19" s="23">
        <v>0</v>
      </c>
      <c r="P19" s="23">
        <v>0</v>
      </c>
      <c r="Q19" s="24">
        <v>0</v>
      </c>
      <c r="R19" s="24">
        <v>0</v>
      </c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ht="38.25">
      <c r="A20" s="18" t="s">
        <v>505</v>
      </c>
      <c r="B20" s="31" t="s">
        <v>506</v>
      </c>
      <c r="C20" s="22" t="s">
        <v>507</v>
      </c>
      <c r="D20" s="23">
        <v>0</v>
      </c>
      <c r="E20" s="23">
        <v>0</v>
      </c>
      <c r="F20" s="23">
        <v>0</v>
      </c>
      <c r="G20" s="24">
        <v>0</v>
      </c>
      <c r="H20" s="23">
        <v>0</v>
      </c>
      <c r="I20" s="23">
        <v>0</v>
      </c>
      <c r="J20" s="24">
        <v>0</v>
      </c>
      <c r="K20" s="23">
        <v>0</v>
      </c>
      <c r="L20" s="23">
        <v>0</v>
      </c>
      <c r="M20" s="23">
        <v>0</v>
      </c>
      <c r="N20" s="24">
        <v>0</v>
      </c>
      <c r="O20" s="23">
        <v>0</v>
      </c>
      <c r="P20" s="23">
        <v>0</v>
      </c>
      <c r="Q20" s="24">
        <v>0</v>
      </c>
      <c r="R20" s="24">
        <v>0</v>
      </c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ht="25.5">
      <c r="A21" s="32" t="s">
        <v>508</v>
      </c>
      <c r="B21" s="18" t="s">
        <v>509</v>
      </c>
      <c r="C21" s="22"/>
      <c r="D21" s="24"/>
      <c r="E21" s="24"/>
      <c r="F21" s="24"/>
      <c r="G21" s="24">
        <v>0</v>
      </c>
      <c r="H21" s="24"/>
      <c r="I21" s="24"/>
      <c r="J21" s="24">
        <v>0</v>
      </c>
      <c r="K21" s="24"/>
      <c r="L21" s="24"/>
      <c r="M21" s="24"/>
      <c r="N21" s="24">
        <v>0</v>
      </c>
      <c r="O21" s="24"/>
      <c r="P21" s="24"/>
      <c r="Q21" s="24">
        <v>0</v>
      </c>
      <c r="R21" s="24">
        <v>0</v>
      </c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ht="12.75">
      <c r="A22" s="21" t="s">
        <v>476</v>
      </c>
      <c r="B22" s="21" t="s">
        <v>510</v>
      </c>
      <c r="C22" s="22" t="s">
        <v>511</v>
      </c>
      <c r="D22" s="23">
        <v>13</v>
      </c>
      <c r="E22" s="23">
        <v>0</v>
      </c>
      <c r="F22" s="23">
        <v>0</v>
      </c>
      <c r="G22" s="24">
        <v>13</v>
      </c>
      <c r="H22" s="23">
        <v>0</v>
      </c>
      <c r="I22" s="23">
        <v>0</v>
      </c>
      <c r="J22" s="24">
        <v>13</v>
      </c>
      <c r="K22" s="23">
        <v>11</v>
      </c>
      <c r="L22" s="23">
        <v>0</v>
      </c>
      <c r="M22" s="23">
        <v>0</v>
      </c>
      <c r="N22" s="24">
        <v>11</v>
      </c>
      <c r="O22" s="23">
        <v>0</v>
      </c>
      <c r="P22" s="23">
        <v>0</v>
      </c>
      <c r="Q22" s="24">
        <v>11</v>
      </c>
      <c r="R22" s="24">
        <f>J22-Q22</f>
        <v>2</v>
      </c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ht="12.75">
      <c r="A23" s="21" t="s">
        <v>479</v>
      </c>
      <c r="B23" s="21" t="s">
        <v>512</v>
      </c>
      <c r="C23" s="22" t="s">
        <v>513</v>
      </c>
      <c r="D23" s="23">
        <v>823</v>
      </c>
      <c r="E23" s="23">
        <v>45</v>
      </c>
      <c r="F23" s="23">
        <v>5</v>
      </c>
      <c r="G23" s="24">
        <v>863</v>
      </c>
      <c r="H23" s="23">
        <v>0</v>
      </c>
      <c r="I23" s="23">
        <v>0</v>
      </c>
      <c r="J23" s="24">
        <v>863</v>
      </c>
      <c r="K23" s="23">
        <v>761</v>
      </c>
      <c r="L23" s="23">
        <v>35</v>
      </c>
      <c r="M23" s="23">
        <v>6</v>
      </c>
      <c r="N23" s="24">
        <v>790</v>
      </c>
      <c r="O23" s="23">
        <v>0</v>
      </c>
      <c r="P23" s="23">
        <v>0</v>
      </c>
      <c r="Q23" s="24">
        <v>790</v>
      </c>
      <c r="R23" s="24">
        <f>J23-Q23</f>
        <v>73</v>
      </c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ht="25.5">
      <c r="A24" s="18" t="s">
        <v>482</v>
      </c>
      <c r="B24" s="18" t="s">
        <v>514</v>
      </c>
      <c r="C24" s="22" t="s">
        <v>515</v>
      </c>
      <c r="D24" s="23">
        <v>0</v>
      </c>
      <c r="E24" s="23">
        <v>0</v>
      </c>
      <c r="F24" s="23">
        <v>0</v>
      </c>
      <c r="G24" s="24">
        <v>0</v>
      </c>
      <c r="H24" s="23">
        <v>0</v>
      </c>
      <c r="I24" s="23">
        <v>0</v>
      </c>
      <c r="J24" s="24">
        <v>0</v>
      </c>
      <c r="K24" s="23">
        <v>0</v>
      </c>
      <c r="L24" s="23">
        <v>0</v>
      </c>
      <c r="M24" s="23">
        <v>0</v>
      </c>
      <c r="N24" s="24">
        <v>0</v>
      </c>
      <c r="O24" s="23">
        <v>0</v>
      </c>
      <c r="P24" s="23">
        <v>0</v>
      </c>
      <c r="Q24" s="24">
        <v>0</v>
      </c>
      <c r="R24" s="24">
        <f>J24-Q24</f>
        <v>0</v>
      </c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ht="12.75">
      <c r="A25" s="21" t="s">
        <v>485</v>
      </c>
      <c r="B25" s="32" t="s">
        <v>498</v>
      </c>
      <c r="C25" s="22" t="s">
        <v>516</v>
      </c>
      <c r="D25" s="23">
        <v>165</v>
      </c>
      <c r="E25" s="23">
        <v>37</v>
      </c>
      <c r="F25" s="23">
        <v>0</v>
      </c>
      <c r="G25" s="24">
        <v>202</v>
      </c>
      <c r="H25" s="23">
        <v>0</v>
      </c>
      <c r="I25" s="23">
        <v>0</v>
      </c>
      <c r="J25" s="24">
        <v>202</v>
      </c>
      <c r="K25" s="23">
        <v>86</v>
      </c>
      <c r="L25" s="23">
        <v>12</v>
      </c>
      <c r="M25" s="23">
        <v>0</v>
      </c>
      <c r="N25" s="24">
        <v>98</v>
      </c>
      <c r="O25" s="23">
        <v>0</v>
      </c>
      <c r="P25" s="23">
        <v>0</v>
      </c>
      <c r="Q25" s="24">
        <v>98</v>
      </c>
      <c r="R25" s="24">
        <f>J25-Q25</f>
        <v>104</v>
      </c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ht="12.75">
      <c r="A26" s="21"/>
      <c r="B26" s="28" t="s">
        <v>517</v>
      </c>
      <c r="C26" s="29" t="s">
        <v>518</v>
      </c>
      <c r="D26" s="33">
        <f>SUM(D22:D25)</f>
        <v>1001</v>
      </c>
      <c r="E26" s="33">
        <f aca="true" t="shared" si="1" ref="E26:R26">SUM(E22:E25)</f>
        <v>82</v>
      </c>
      <c r="F26" s="33">
        <f t="shared" si="1"/>
        <v>5</v>
      </c>
      <c r="G26" s="33">
        <f t="shared" si="1"/>
        <v>1078</v>
      </c>
      <c r="H26" s="33">
        <f t="shared" si="1"/>
        <v>0</v>
      </c>
      <c r="I26" s="33">
        <f t="shared" si="1"/>
        <v>0</v>
      </c>
      <c r="J26" s="33">
        <f t="shared" si="1"/>
        <v>1078</v>
      </c>
      <c r="K26" s="33">
        <f t="shared" si="1"/>
        <v>858</v>
      </c>
      <c r="L26" s="33">
        <f t="shared" si="1"/>
        <v>47</v>
      </c>
      <c r="M26" s="33">
        <f t="shared" si="1"/>
        <v>6</v>
      </c>
      <c r="N26" s="33">
        <f t="shared" si="1"/>
        <v>899</v>
      </c>
      <c r="O26" s="33">
        <f t="shared" si="1"/>
        <v>0</v>
      </c>
      <c r="P26" s="33">
        <f t="shared" si="1"/>
        <v>0</v>
      </c>
      <c r="Q26" s="33">
        <f t="shared" si="1"/>
        <v>899</v>
      </c>
      <c r="R26" s="33">
        <f t="shared" si="1"/>
        <v>179</v>
      </c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18" ht="38.25">
      <c r="A27" s="32" t="s">
        <v>519</v>
      </c>
      <c r="B27" s="34" t="s">
        <v>520</v>
      </c>
      <c r="C27" s="3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1:28" ht="12.75">
      <c r="A28" s="21" t="s">
        <v>476</v>
      </c>
      <c r="B28" s="21" t="s">
        <v>521</v>
      </c>
      <c r="C28" s="22" t="s">
        <v>522</v>
      </c>
      <c r="D28" s="36">
        <f>D31</f>
        <v>13293</v>
      </c>
      <c r="E28" s="36">
        <v>0</v>
      </c>
      <c r="F28" s="36">
        <v>0</v>
      </c>
      <c r="G28" s="24">
        <f>D28+E28-F28</f>
        <v>13293</v>
      </c>
      <c r="H28" s="36">
        <v>1172</v>
      </c>
      <c r="I28" s="36">
        <v>471</v>
      </c>
      <c r="J28" s="24">
        <f>G28+H28-I28</f>
        <v>13994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f>J28</f>
        <v>13994</v>
      </c>
      <c r="S28" s="26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ht="12.75">
      <c r="A29" s="21"/>
      <c r="B29" s="21" t="s">
        <v>104</v>
      </c>
      <c r="C29" s="22" t="s">
        <v>523</v>
      </c>
      <c r="D29" s="23">
        <v>0</v>
      </c>
      <c r="E29" s="23">
        <v>0</v>
      </c>
      <c r="F29" s="23">
        <v>0</v>
      </c>
      <c r="G29" s="24">
        <v>0</v>
      </c>
      <c r="H29" s="23">
        <v>0</v>
      </c>
      <c r="I29" s="23">
        <v>0</v>
      </c>
      <c r="J29" s="24">
        <v>0</v>
      </c>
      <c r="K29" s="23">
        <v>0</v>
      </c>
      <c r="L29" s="23">
        <v>0</v>
      </c>
      <c r="M29" s="23">
        <v>0</v>
      </c>
      <c r="N29" s="24">
        <v>0</v>
      </c>
      <c r="O29" s="23">
        <v>0</v>
      </c>
      <c r="P29" s="23">
        <v>0</v>
      </c>
      <c r="Q29" s="24">
        <v>0</v>
      </c>
      <c r="R29" s="36">
        <v>0</v>
      </c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1:28" ht="12.75">
      <c r="A30" s="21"/>
      <c r="B30" s="21" t="s">
        <v>106</v>
      </c>
      <c r="C30" s="22" t="s">
        <v>524</v>
      </c>
      <c r="D30" s="23">
        <v>0</v>
      </c>
      <c r="E30" s="23">
        <v>0</v>
      </c>
      <c r="F30" s="23">
        <v>0</v>
      </c>
      <c r="G30" s="24">
        <v>0</v>
      </c>
      <c r="H30" s="23">
        <v>0</v>
      </c>
      <c r="I30" s="23">
        <v>0</v>
      </c>
      <c r="J30" s="24">
        <v>0</v>
      </c>
      <c r="K30" s="23">
        <v>0</v>
      </c>
      <c r="L30" s="23">
        <v>0</v>
      </c>
      <c r="M30" s="23">
        <v>0</v>
      </c>
      <c r="N30" s="24">
        <v>0</v>
      </c>
      <c r="O30" s="23">
        <v>0</v>
      </c>
      <c r="P30" s="23">
        <v>0</v>
      </c>
      <c r="Q30" s="24">
        <v>0</v>
      </c>
      <c r="R30" s="36">
        <v>0</v>
      </c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1:28" ht="12.75">
      <c r="A31" s="21"/>
      <c r="B31" s="21" t="s">
        <v>110</v>
      </c>
      <c r="C31" s="22" t="s">
        <v>525</v>
      </c>
      <c r="D31" s="23">
        <v>13293</v>
      </c>
      <c r="E31" s="23">
        <v>0</v>
      </c>
      <c r="F31" s="23">
        <v>0</v>
      </c>
      <c r="G31" s="24">
        <f>D31+E31-F31</f>
        <v>13293</v>
      </c>
      <c r="H31" s="23">
        <v>1172</v>
      </c>
      <c r="I31" s="23">
        <v>471</v>
      </c>
      <c r="J31" s="24">
        <f>G31+H31-I31</f>
        <v>13994</v>
      </c>
      <c r="K31" s="23">
        <v>0</v>
      </c>
      <c r="L31" s="23">
        <v>0</v>
      </c>
      <c r="M31" s="23">
        <v>0</v>
      </c>
      <c r="N31" s="24">
        <v>0</v>
      </c>
      <c r="O31" s="23">
        <v>0</v>
      </c>
      <c r="P31" s="23">
        <v>0</v>
      </c>
      <c r="Q31" s="24">
        <v>0</v>
      </c>
      <c r="R31" s="36">
        <f>J31</f>
        <v>13994</v>
      </c>
      <c r="S31" s="25"/>
      <c r="T31" s="25"/>
      <c r="U31" s="25"/>
      <c r="V31" s="25"/>
      <c r="W31" s="25"/>
      <c r="X31" s="25"/>
      <c r="Y31" s="25"/>
      <c r="Z31" s="25"/>
      <c r="AA31" s="25"/>
      <c r="AB31" s="25"/>
    </row>
    <row r="32" spans="1:28" ht="12.75">
      <c r="A32" s="21"/>
      <c r="B32" s="21" t="s">
        <v>112</v>
      </c>
      <c r="C32" s="22" t="s">
        <v>526</v>
      </c>
      <c r="D32" s="23">
        <v>0</v>
      </c>
      <c r="E32" s="23">
        <v>0</v>
      </c>
      <c r="F32" s="23">
        <v>0</v>
      </c>
      <c r="G32" s="24">
        <v>0</v>
      </c>
      <c r="H32" s="23">
        <v>0</v>
      </c>
      <c r="I32" s="23">
        <v>0</v>
      </c>
      <c r="J32" s="24">
        <v>0</v>
      </c>
      <c r="K32" s="23">
        <v>0</v>
      </c>
      <c r="L32" s="23">
        <v>0</v>
      </c>
      <c r="M32" s="23">
        <v>0</v>
      </c>
      <c r="N32" s="24">
        <v>0</v>
      </c>
      <c r="O32" s="23">
        <v>0</v>
      </c>
      <c r="P32" s="23">
        <v>0</v>
      </c>
      <c r="Q32" s="24">
        <v>0</v>
      </c>
      <c r="R32" s="36">
        <v>0</v>
      </c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1:28" ht="12.75">
      <c r="A33" s="21" t="s">
        <v>479</v>
      </c>
      <c r="B33" s="21" t="s">
        <v>527</v>
      </c>
      <c r="C33" s="22" t="s">
        <v>528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36">
        <v>0</v>
      </c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1:28" ht="12.75">
      <c r="A34" s="21"/>
      <c r="B34" s="21" t="s">
        <v>118</v>
      </c>
      <c r="C34" s="22" t="s">
        <v>529</v>
      </c>
      <c r="D34" s="23">
        <v>0</v>
      </c>
      <c r="E34" s="23">
        <v>0</v>
      </c>
      <c r="F34" s="23">
        <v>0</v>
      </c>
      <c r="G34" s="24">
        <v>0</v>
      </c>
      <c r="H34" s="23">
        <v>0</v>
      </c>
      <c r="I34" s="23">
        <v>0</v>
      </c>
      <c r="J34" s="24">
        <v>0</v>
      </c>
      <c r="K34" s="23">
        <v>0</v>
      </c>
      <c r="L34" s="23">
        <v>0</v>
      </c>
      <c r="M34" s="23">
        <v>0</v>
      </c>
      <c r="N34" s="24">
        <v>0</v>
      </c>
      <c r="O34" s="23">
        <v>0</v>
      </c>
      <c r="P34" s="23">
        <v>0</v>
      </c>
      <c r="Q34" s="24">
        <v>0</v>
      </c>
      <c r="R34" s="36">
        <v>0</v>
      </c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ht="12.75">
      <c r="A35" s="21"/>
      <c r="B35" s="21" t="s">
        <v>530</v>
      </c>
      <c r="C35" s="22" t="s">
        <v>531</v>
      </c>
      <c r="D35" s="23">
        <v>0</v>
      </c>
      <c r="E35" s="23">
        <v>0</v>
      </c>
      <c r="F35" s="23">
        <v>0</v>
      </c>
      <c r="G35" s="24">
        <v>0</v>
      </c>
      <c r="H35" s="23">
        <v>0</v>
      </c>
      <c r="I35" s="23">
        <v>0</v>
      </c>
      <c r="J35" s="24">
        <v>0</v>
      </c>
      <c r="K35" s="23">
        <v>0</v>
      </c>
      <c r="L35" s="23">
        <v>0</v>
      </c>
      <c r="M35" s="23">
        <v>0</v>
      </c>
      <c r="N35" s="24">
        <v>0</v>
      </c>
      <c r="O35" s="23">
        <v>0</v>
      </c>
      <c r="P35" s="23">
        <v>0</v>
      </c>
      <c r="Q35" s="24">
        <v>0</v>
      </c>
      <c r="R35" s="36">
        <v>0</v>
      </c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ht="12.75">
      <c r="A36" s="21"/>
      <c r="B36" s="21" t="s">
        <v>532</v>
      </c>
      <c r="C36" s="22" t="s">
        <v>533</v>
      </c>
      <c r="D36" s="23">
        <v>0</v>
      </c>
      <c r="E36" s="23">
        <v>0</v>
      </c>
      <c r="F36" s="23">
        <v>0</v>
      </c>
      <c r="G36" s="24">
        <v>0</v>
      </c>
      <c r="H36" s="23">
        <v>0</v>
      </c>
      <c r="I36" s="23">
        <v>0</v>
      </c>
      <c r="J36" s="24">
        <v>0</v>
      </c>
      <c r="K36" s="23">
        <v>0</v>
      </c>
      <c r="L36" s="23">
        <v>0</v>
      </c>
      <c r="M36" s="23">
        <v>0</v>
      </c>
      <c r="N36" s="24">
        <v>0</v>
      </c>
      <c r="O36" s="23">
        <v>0</v>
      </c>
      <c r="P36" s="23">
        <v>0</v>
      </c>
      <c r="Q36" s="24">
        <v>0</v>
      </c>
      <c r="R36" s="36">
        <v>0</v>
      </c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ht="25.5">
      <c r="A37" s="21"/>
      <c r="B37" s="18" t="s">
        <v>534</v>
      </c>
      <c r="C37" s="22" t="s">
        <v>535</v>
      </c>
      <c r="D37" s="23">
        <v>0</v>
      </c>
      <c r="E37" s="23">
        <v>0</v>
      </c>
      <c r="F37" s="23">
        <v>0</v>
      </c>
      <c r="G37" s="24">
        <v>0</v>
      </c>
      <c r="H37" s="23">
        <v>0</v>
      </c>
      <c r="I37" s="23">
        <v>0</v>
      </c>
      <c r="J37" s="24">
        <v>0</v>
      </c>
      <c r="K37" s="23">
        <v>0</v>
      </c>
      <c r="L37" s="23">
        <v>0</v>
      </c>
      <c r="M37" s="23">
        <v>0</v>
      </c>
      <c r="N37" s="24">
        <v>0</v>
      </c>
      <c r="O37" s="23">
        <v>0</v>
      </c>
      <c r="P37" s="23">
        <v>0</v>
      </c>
      <c r="Q37" s="24">
        <v>0</v>
      </c>
      <c r="R37" s="36">
        <v>0</v>
      </c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1:28" ht="12.75">
      <c r="A38" s="21" t="s">
        <v>482</v>
      </c>
      <c r="B38" s="21" t="s">
        <v>498</v>
      </c>
      <c r="C38" s="22" t="s">
        <v>536</v>
      </c>
      <c r="D38" s="23">
        <v>6529</v>
      </c>
      <c r="E38" s="23">
        <v>0</v>
      </c>
      <c r="F38" s="23">
        <v>0</v>
      </c>
      <c r="G38" s="24">
        <v>6529</v>
      </c>
      <c r="H38" s="23">
        <v>0</v>
      </c>
      <c r="I38" s="23">
        <v>0</v>
      </c>
      <c r="J38" s="24">
        <v>6529</v>
      </c>
      <c r="K38" s="23">
        <v>0</v>
      </c>
      <c r="L38" s="23">
        <v>0</v>
      </c>
      <c r="M38" s="23">
        <v>0</v>
      </c>
      <c r="N38" s="24">
        <v>0</v>
      </c>
      <c r="O38" s="23">
        <v>0</v>
      </c>
      <c r="P38" s="23">
        <v>0</v>
      </c>
      <c r="Q38" s="24">
        <v>0</v>
      </c>
      <c r="R38" s="36">
        <v>6529</v>
      </c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1:28" ht="12.75">
      <c r="A39" s="21"/>
      <c r="B39" s="28" t="s">
        <v>537</v>
      </c>
      <c r="C39" s="29" t="s">
        <v>538</v>
      </c>
      <c r="D39" s="30">
        <f>SUM(D28:D38)-D31</f>
        <v>19822</v>
      </c>
      <c r="E39" s="30">
        <f aca="true" t="shared" si="2" ref="E39:Q39">SUM(E28:E38)</f>
        <v>0</v>
      </c>
      <c r="F39" s="30">
        <f t="shared" si="2"/>
        <v>0</v>
      </c>
      <c r="G39" s="30">
        <f>SUM(G28:G38)-G31</f>
        <v>19822</v>
      </c>
      <c r="H39" s="30">
        <f>SUM(H28:H38)-H31</f>
        <v>1172</v>
      </c>
      <c r="I39" s="30">
        <f>SUM(I28:I38)-I31</f>
        <v>471</v>
      </c>
      <c r="J39" s="30">
        <f>SUM(J28:J38)-J31</f>
        <v>20523</v>
      </c>
      <c r="K39" s="30">
        <f t="shared" si="2"/>
        <v>0</v>
      </c>
      <c r="L39" s="30">
        <f t="shared" si="2"/>
        <v>0</v>
      </c>
      <c r="M39" s="30">
        <f t="shared" si="2"/>
        <v>0</v>
      </c>
      <c r="N39" s="30">
        <f t="shared" si="2"/>
        <v>0</v>
      </c>
      <c r="O39" s="30">
        <f t="shared" si="2"/>
        <v>0</v>
      </c>
      <c r="P39" s="30">
        <f t="shared" si="2"/>
        <v>0</v>
      </c>
      <c r="Q39" s="30">
        <f t="shared" si="2"/>
        <v>0</v>
      </c>
      <c r="R39" s="30">
        <f>SUM(R28:R38)-R31</f>
        <v>20523</v>
      </c>
      <c r="S39" s="26"/>
      <c r="T39" s="25"/>
      <c r="U39" s="25"/>
      <c r="V39" s="25"/>
      <c r="W39" s="25"/>
      <c r="X39" s="25"/>
      <c r="Y39" s="25"/>
      <c r="Z39" s="25"/>
      <c r="AA39" s="25"/>
      <c r="AB39" s="25"/>
    </row>
    <row r="40" spans="1:28" ht="12.75">
      <c r="A40" s="21" t="s">
        <v>539</v>
      </c>
      <c r="B40" s="37" t="s">
        <v>540</v>
      </c>
      <c r="C40" s="29" t="s">
        <v>541</v>
      </c>
      <c r="D40" s="38">
        <v>0</v>
      </c>
      <c r="E40" s="38">
        <v>0</v>
      </c>
      <c r="F40" s="38">
        <v>0</v>
      </c>
      <c r="G40" s="30">
        <v>0</v>
      </c>
      <c r="H40" s="38">
        <v>0</v>
      </c>
      <c r="I40" s="38">
        <v>0</v>
      </c>
      <c r="J40" s="30">
        <v>0</v>
      </c>
      <c r="K40" s="38">
        <v>0</v>
      </c>
      <c r="L40" s="38">
        <v>0</v>
      </c>
      <c r="M40" s="38">
        <v>0</v>
      </c>
      <c r="N40" s="30">
        <v>0</v>
      </c>
      <c r="O40" s="38">
        <v>0</v>
      </c>
      <c r="P40" s="38">
        <v>0</v>
      </c>
      <c r="Q40" s="30">
        <v>0</v>
      </c>
      <c r="R40" s="30">
        <v>0</v>
      </c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ht="12.75">
      <c r="A41" s="21"/>
      <c r="B41" s="37" t="s">
        <v>542</v>
      </c>
      <c r="C41" s="29" t="s">
        <v>543</v>
      </c>
      <c r="D41" s="30">
        <f>D18+D19+D26+D39+D40</f>
        <v>72924</v>
      </c>
      <c r="E41" s="30">
        <f aca="true" t="shared" si="3" ref="E41:R41">E18+E19+E26+E39+E40</f>
        <v>5453</v>
      </c>
      <c r="F41" s="30">
        <f t="shared" si="3"/>
        <v>2816</v>
      </c>
      <c r="G41" s="30">
        <f t="shared" si="3"/>
        <v>75561</v>
      </c>
      <c r="H41" s="30">
        <f t="shared" si="3"/>
        <v>1172</v>
      </c>
      <c r="I41" s="30">
        <f t="shared" si="3"/>
        <v>471</v>
      </c>
      <c r="J41" s="30">
        <f t="shared" si="3"/>
        <v>76262</v>
      </c>
      <c r="K41" s="30">
        <f t="shared" si="3"/>
        <v>28237</v>
      </c>
      <c r="L41" s="30">
        <f t="shared" si="3"/>
        <v>1501</v>
      </c>
      <c r="M41" s="30">
        <f t="shared" si="3"/>
        <v>332</v>
      </c>
      <c r="N41" s="30">
        <f t="shared" si="3"/>
        <v>29406</v>
      </c>
      <c r="O41" s="30">
        <f t="shared" si="3"/>
        <v>0</v>
      </c>
      <c r="P41" s="30">
        <f t="shared" si="3"/>
        <v>0</v>
      </c>
      <c r="Q41" s="30">
        <f t="shared" si="3"/>
        <v>29406</v>
      </c>
      <c r="R41" s="30">
        <f t="shared" si="3"/>
        <v>46856</v>
      </c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2" spans="1:18" ht="12.75">
      <c r="A42" s="8"/>
      <c r="B42" s="8"/>
      <c r="C42" s="8"/>
      <c r="D42" s="39"/>
      <c r="E42" s="39"/>
      <c r="F42" s="39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</row>
    <row r="43" spans="1:18" ht="12.75">
      <c r="A43" s="8"/>
      <c r="B43" s="8" t="s">
        <v>544</v>
      </c>
      <c r="C43" s="8"/>
      <c r="D43" s="41"/>
      <c r="E43" s="41"/>
      <c r="F43" s="4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ht="12.75">
      <c r="A44" s="8"/>
      <c r="B44" s="8"/>
      <c r="C44" s="8"/>
      <c r="D44" s="41"/>
      <c r="E44" s="41"/>
      <c r="F44" s="4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12.75">
      <c r="A45" s="8"/>
      <c r="B45" s="229" t="s">
        <v>869</v>
      </c>
      <c r="C45" s="8"/>
      <c r="D45" s="41"/>
      <c r="E45" s="41"/>
      <c r="F45" s="4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ht="12.75">
      <c r="A46" s="8"/>
      <c r="B46" s="229" t="s">
        <v>871</v>
      </c>
      <c r="C46" s="8"/>
      <c r="D46" s="8"/>
      <c r="E46" s="8"/>
      <c r="F46" s="8"/>
      <c r="G46" s="8"/>
      <c r="H46" s="42"/>
      <c r="I46" s="42"/>
      <c r="J46" s="42"/>
      <c r="K46" s="8"/>
      <c r="L46" s="8"/>
      <c r="M46" s="8"/>
      <c r="N46" s="8"/>
      <c r="O46" s="43"/>
      <c r="Q46" s="43"/>
      <c r="R46" s="43"/>
    </row>
    <row r="47" spans="1:16" ht="12.75">
      <c r="A47" s="4"/>
      <c r="B47" s="4"/>
      <c r="C47" s="4"/>
      <c r="D47" s="4"/>
      <c r="E47" s="4"/>
      <c r="F47" s="4"/>
      <c r="G47" s="4"/>
      <c r="H47" s="4"/>
      <c r="I47" s="4"/>
      <c r="J47" s="160"/>
      <c r="K47" s="160"/>
      <c r="L47" s="161"/>
      <c r="M47" s="4"/>
      <c r="N47" s="4"/>
      <c r="O47" s="159"/>
      <c r="P47" s="159"/>
    </row>
    <row r="48" spans="1:16" ht="12.75" customHeight="1">
      <c r="A48" s="4"/>
      <c r="B48" s="4"/>
      <c r="C48" s="4"/>
      <c r="D48" s="4"/>
      <c r="E48" s="4"/>
      <c r="F48" s="4"/>
      <c r="G48" s="4"/>
      <c r="H48" s="4"/>
      <c r="I48" s="4"/>
      <c r="J48" s="493"/>
      <c r="K48" s="493"/>
      <c r="L48" s="493"/>
      <c r="M48" s="4"/>
      <c r="N48" s="4"/>
      <c r="O48" s="488"/>
      <c r="P48" s="488"/>
    </row>
    <row r="49" spans="1:1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</sheetData>
  <mergeCells count="5">
    <mergeCell ref="B4:E4"/>
    <mergeCell ref="O48:P48"/>
    <mergeCell ref="B1:P1"/>
    <mergeCell ref="J48:L48"/>
    <mergeCell ref="D3:F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40:M40 K34:M38 D40:F40 H40:I40 D10:F17 H10:I17 O40:P40 O10:P17 D19:F20 H19:I20 K10:M17 O19:P20 D22:F25 H22:I25 K19:M20 O22:P25 D29:F32 H29:I32 K22:M25 O34:P38 O29:P32 D34:F38 H34:I38 K29:M32">
      <formula1>0</formula1>
      <formula2>9999999999999990</formula2>
    </dataValidation>
  </dataValidations>
  <printOptions horizontalCentered="1"/>
  <pageMargins left="0.1968503937007874" right="0.1968503937007874" top="0" bottom="0" header="0.4330708661417323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75" zoomScaleNormal="75" zoomScaleSheetLayoutView="100" workbookViewId="0" topLeftCell="A1">
      <selection activeCell="B3" sqref="B3:D3"/>
    </sheetView>
  </sheetViews>
  <sheetFormatPr defaultColWidth="9.140625" defaultRowHeight="12.75"/>
  <cols>
    <col min="1" max="1" width="40.140625" style="403" customWidth="1"/>
    <col min="2" max="2" width="11.28125" style="403" customWidth="1"/>
    <col min="3" max="3" width="14.00390625" style="403" customWidth="1"/>
    <col min="4" max="5" width="11.7109375" style="403" customWidth="1"/>
    <col min="6" max="6" width="14.8515625" style="403" customWidth="1"/>
    <col min="7" max="26" width="10.7109375" style="403" hidden="1" customWidth="1"/>
    <col min="27" max="16384" width="10.7109375" style="403" customWidth="1"/>
  </cols>
  <sheetData>
    <row r="1" spans="1:7" s="397" customFormat="1" ht="24" customHeight="1">
      <c r="A1" s="506" t="s">
        <v>545</v>
      </c>
      <c r="B1" s="506"/>
      <c r="C1" s="506"/>
      <c r="D1" s="506"/>
      <c r="E1" s="394" t="s">
        <v>546</v>
      </c>
      <c r="F1" s="395"/>
      <c r="G1" s="396"/>
    </row>
    <row r="2" spans="1:7" ht="12">
      <c r="A2" s="398"/>
      <c r="B2" s="398"/>
      <c r="C2" s="399"/>
      <c r="D2" s="400"/>
      <c r="E2" s="536" t="s">
        <v>862</v>
      </c>
      <c r="F2" s="401"/>
      <c r="G2" s="402"/>
    </row>
    <row r="3" spans="1:16" ht="17.25" customHeight="1">
      <c r="A3" s="481" t="s">
        <v>867</v>
      </c>
      <c r="B3" s="521" t="s">
        <v>868</v>
      </c>
      <c r="C3" s="521"/>
      <c r="D3" s="521"/>
      <c r="E3" s="537"/>
      <c r="F3" s="401"/>
      <c r="G3" s="404"/>
      <c r="H3" s="404"/>
      <c r="I3" s="404"/>
      <c r="J3" s="404"/>
      <c r="K3" s="404"/>
      <c r="L3" s="404"/>
      <c r="M3" s="404"/>
      <c r="N3" s="404"/>
      <c r="O3" s="404"/>
      <c r="P3" s="404"/>
    </row>
    <row r="4" spans="1:16" ht="12">
      <c r="A4" s="405" t="s">
        <v>864</v>
      </c>
      <c r="B4" s="405"/>
      <c r="C4" s="405"/>
      <c r="D4" s="406"/>
      <c r="E4" s="538"/>
      <c r="F4" s="406"/>
      <c r="G4" s="407"/>
      <c r="H4" s="407"/>
      <c r="I4" s="407"/>
      <c r="J4" s="407"/>
      <c r="K4" s="407"/>
      <c r="L4" s="407"/>
      <c r="M4" s="407"/>
      <c r="N4" s="407"/>
      <c r="O4" s="407"/>
      <c r="P4" s="407"/>
    </row>
    <row r="5" spans="1:6" ht="12.75" customHeight="1">
      <c r="A5" s="408" t="s">
        <v>547</v>
      </c>
      <c r="B5" s="408"/>
      <c r="C5" s="409"/>
      <c r="D5" s="409"/>
      <c r="E5" s="539"/>
      <c r="F5" s="410" t="s">
        <v>548</v>
      </c>
    </row>
    <row r="6" spans="1:15" ht="24" customHeight="1">
      <c r="A6" s="499" t="s">
        <v>457</v>
      </c>
      <c r="B6" s="501" t="s">
        <v>5</v>
      </c>
      <c r="C6" s="477" t="s">
        <v>549</v>
      </c>
      <c r="D6" s="478"/>
      <c r="E6" s="411" t="s">
        <v>550</v>
      </c>
      <c r="F6" s="411"/>
      <c r="G6" s="412"/>
      <c r="H6" s="413"/>
      <c r="I6" s="413"/>
      <c r="J6" s="413"/>
      <c r="K6" s="413"/>
      <c r="L6" s="413"/>
      <c r="M6" s="413"/>
      <c r="N6" s="413"/>
      <c r="O6" s="413"/>
    </row>
    <row r="7" spans="1:16" ht="12" customHeight="1">
      <c r="A7" s="500"/>
      <c r="B7" s="484"/>
      <c r="C7" s="479"/>
      <c r="D7" s="480"/>
      <c r="E7" s="414" t="s">
        <v>860</v>
      </c>
      <c r="F7" s="415" t="s">
        <v>861</v>
      </c>
      <c r="G7" s="412"/>
      <c r="H7" s="413"/>
      <c r="I7" s="413"/>
      <c r="J7" s="413"/>
      <c r="K7" s="413"/>
      <c r="L7" s="413"/>
      <c r="M7" s="413"/>
      <c r="N7" s="413"/>
      <c r="O7" s="413"/>
      <c r="P7" s="413"/>
    </row>
    <row r="8" spans="1:16" s="421" customFormat="1" ht="11.25">
      <c r="A8" s="416" t="s">
        <v>11</v>
      </c>
      <c r="B8" s="417" t="s">
        <v>12</v>
      </c>
      <c r="C8" s="507">
        <v>1</v>
      </c>
      <c r="D8" s="508"/>
      <c r="E8" s="418">
        <v>2</v>
      </c>
      <c r="F8" s="418">
        <v>3</v>
      </c>
      <c r="G8" s="419"/>
      <c r="H8" s="420"/>
      <c r="I8" s="420"/>
      <c r="J8" s="420"/>
      <c r="K8" s="420"/>
      <c r="L8" s="420"/>
      <c r="M8" s="420"/>
      <c r="N8" s="420"/>
      <c r="O8" s="420"/>
      <c r="P8" s="420"/>
    </row>
    <row r="9" spans="1:7" ht="12.75">
      <c r="A9" s="422" t="s">
        <v>553</v>
      </c>
      <c r="B9" s="423" t="s">
        <v>554</v>
      </c>
      <c r="C9" s="505">
        <v>0</v>
      </c>
      <c r="D9" s="505"/>
      <c r="E9" s="424">
        <v>0</v>
      </c>
      <c r="F9" s="425">
        <v>0</v>
      </c>
      <c r="G9" s="426"/>
    </row>
    <row r="10" spans="1:7" ht="12.75">
      <c r="A10" s="414" t="s">
        <v>555</v>
      </c>
      <c r="B10" s="427"/>
      <c r="C10" s="505"/>
      <c r="D10" s="505"/>
      <c r="E10" s="428"/>
      <c r="F10" s="428"/>
      <c r="G10" s="426"/>
    </row>
    <row r="11" spans="1:16" ht="12.75">
      <c r="A11" s="414" t="s">
        <v>556</v>
      </c>
      <c r="B11" s="427" t="s">
        <v>557</v>
      </c>
      <c r="C11" s="505">
        <v>24</v>
      </c>
      <c r="D11" s="505"/>
      <c r="E11" s="428">
        <v>0</v>
      </c>
      <c r="F11" s="428">
        <v>24</v>
      </c>
      <c r="G11" s="426"/>
      <c r="H11" s="413"/>
      <c r="I11" s="413"/>
      <c r="J11" s="413"/>
      <c r="K11" s="413"/>
      <c r="L11" s="413"/>
      <c r="M11" s="413"/>
      <c r="N11" s="413"/>
      <c r="O11" s="413"/>
      <c r="P11" s="413"/>
    </row>
    <row r="12" spans="1:7" ht="12.75">
      <c r="A12" s="414" t="s">
        <v>558</v>
      </c>
      <c r="B12" s="427" t="s">
        <v>559</v>
      </c>
      <c r="C12" s="505"/>
      <c r="D12" s="505"/>
      <c r="E12" s="429">
        <v>0</v>
      </c>
      <c r="F12" s="428">
        <v>0</v>
      </c>
      <c r="G12" s="426"/>
    </row>
    <row r="13" spans="1:7" ht="12.75">
      <c r="A13" s="414" t="s">
        <v>560</v>
      </c>
      <c r="B13" s="427" t="s">
        <v>561</v>
      </c>
      <c r="C13" s="505">
        <v>0</v>
      </c>
      <c r="D13" s="505"/>
      <c r="E13" s="429">
        <v>0</v>
      </c>
      <c r="F13" s="428">
        <v>0</v>
      </c>
      <c r="G13" s="426"/>
    </row>
    <row r="14" spans="1:7" ht="12.75">
      <c r="A14" s="414" t="s">
        <v>562</v>
      </c>
      <c r="B14" s="427" t="s">
        <v>563</v>
      </c>
      <c r="C14" s="505">
        <v>24</v>
      </c>
      <c r="D14" s="505"/>
      <c r="E14" s="429">
        <v>0</v>
      </c>
      <c r="F14" s="428">
        <v>24</v>
      </c>
      <c r="G14" s="426"/>
    </row>
    <row r="15" spans="1:7" ht="12.75">
      <c r="A15" s="414" t="s">
        <v>564</v>
      </c>
      <c r="B15" s="427" t="s">
        <v>565</v>
      </c>
      <c r="C15" s="505">
        <v>680</v>
      </c>
      <c r="D15" s="505"/>
      <c r="E15" s="429">
        <v>0</v>
      </c>
      <c r="F15" s="428">
        <v>680</v>
      </c>
      <c r="G15" s="426"/>
    </row>
    <row r="16" spans="1:16" ht="12.75">
      <c r="A16" s="414" t="s">
        <v>566</v>
      </c>
      <c r="B16" s="427" t="s">
        <v>567</v>
      </c>
      <c r="C16" s="505">
        <v>0</v>
      </c>
      <c r="D16" s="505"/>
      <c r="E16" s="428">
        <v>0</v>
      </c>
      <c r="F16" s="428">
        <v>0</v>
      </c>
      <c r="G16" s="426"/>
      <c r="H16" s="413"/>
      <c r="I16" s="413"/>
      <c r="J16" s="413"/>
      <c r="K16" s="413"/>
      <c r="L16" s="413"/>
      <c r="M16" s="413"/>
      <c r="N16" s="413"/>
      <c r="O16" s="413"/>
      <c r="P16" s="413"/>
    </row>
    <row r="17" spans="1:7" ht="12.75">
      <c r="A17" s="430" t="s">
        <v>568</v>
      </c>
      <c r="B17" s="431" t="s">
        <v>569</v>
      </c>
      <c r="C17" s="505">
        <v>0</v>
      </c>
      <c r="D17" s="505"/>
      <c r="E17" s="429">
        <v>0</v>
      </c>
      <c r="F17" s="428">
        <v>0</v>
      </c>
      <c r="G17" s="426"/>
    </row>
    <row r="18" spans="1:7" ht="12.75">
      <c r="A18" s="414" t="s">
        <v>562</v>
      </c>
      <c r="B18" s="427" t="s">
        <v>570</v>
      </c>
      <c r="C18" s="505">
        <v>0</v>
      </c>
      <c r="D18" s="505"/>
      <c r="E18" s="429">
        <v>0</v>
      </c>
      <c r="F18" s="428">
        <v>0</v>
      </c>
      <c r="G18" s="426"/>
    </row>
    <row r="19" spans="1:16" ht="12.75">
      <c r="A19" s="432" t="s">
        <v>571</v>
      </c>
      <c r="B19" s="423" t="s">
        <v>572</v>
      </c>
      <c r="C19" s="505">
        <f>SUM(C11:D18)-C14</f>
        <v>704</v>
      </c>
      <c r="D19" s="505"/>
      <c r="E19" s="433">
        <v>0</v>
      </c>
      <c r="F19" s="505">
        <f>SUM(F11:G18)-F14</f>
        <v>704</v>
      </c>
      <c r="G19" s="505"/>
      <c r="H19" s="413"/>
      <c r="I19" s="413"/>
      <c r="J19" s="413"/>
      <c r="K19" s="413"/>
      <c r="L19" s="413"/>
      <c r="M19" s="413"/>
      <c r="N19" s="413"/>
      <c r="O19" s="413"/>
      <c r="P19" s="413"/>
    </row>
    <row r="20" spans="1:7" ht="13.5" customHeight="1">
      <c r="A20" s="414" t="s">
        <v>573</v>
      </c>
      <c r="B20" s="427"/>
      <c r="C20" s="505"/>
      <c r="D20" s="505"/>
      <c r="E20" s="428"/>
      <c r="F20" s="428">
        <v>0</v>
      </c>
      <c r="G20" s="426"/>
    </row>
    <row r="21" spans="1:7" ht="12.75">
      <c r="A21" s="422" t="s">
        <v>574</v>
      </c>
      <c r="B21" s="423" t="s">
        <v>575</v>
      </c>
      <c r="C21" s="505">
        <v>0</v>
      </c>
      <c r="D21" s="505"/>
      <c r="E21" s="424">
        <v>0</v>
      </c>
      <c r="F21" s="425">
        <v>0</v>
      </c>
      <c r="G21" s="426"/>
    </row>
    <row r="22" spans="1:7" ht="12.75">
      <c r="A22" s="414"/>
      <c r="B22" s="427"/>
      <c r="C22" s="505"/>
      <c r="D22" s="505"/>
      <c r="E22" s="428"/>
      <c r="F22" s="428"/>
      <c r="G22" s="426"/>
    </row>
    <row r="23" spans="1:7" ht="12.75">
      <c r="A23" s="414" t="s">
        <v>576</v>
      </c>
      <c r="B23" s="434"/>
      <c r="C23" s="505"/>
      <c r="D23" s="505"/>
      <c r="E23" s="428"/>
      <c r="F23" s="428"/>
      <c r="G23" s="426"/>
    </row>
    <row r="24" spans="1:16" ht="12.75">
      <c r="A24" s="414" t="s">
        <v>577</v>
      </c>
      <c r="B24" s="427" t="s">
        <v>578</v>
      </c>
      <c r="C24" s="505">
        <v>1563</v>
      </c>
      <c r="D24" s="505"/>
      <c r="E24" s="428">
        <v>1563</v>
      </c>
      <c r="F24" s="428">
        <v>0</v>
      </c>
      <c r="G24" s="426"/>
      <c r="H24" s="413"/>
      <c r="I24" s="413"/>
      <c r="J24" s="413"/>
      <c r="K24" s="413"/>
      <c r="L24" s="413"/>
      <c r="M24" s="413"/>
      <c r="N24" s="413"/>
      <c r="O24" s="413"/>
      <c r="P24" s="413"/>
    </row>
    <row r="25" spans="1:7" ht="12.75">
      <c r="A25" s="414" t="s">
        <v>579</v>
      </c>
      <c r="B25" s="427" t="s">
        <v>580</v>
      </c>
      <c r="C25" s="505">
        <v>1150</v>
      </c>
      <c r="D25" s="505"/>
      <c r="E25" s="429">
        <f>C25</f>
        <v>1150</v>
      </c>
      <c r="F25" s="428">
        <v>0</v>
      </c>
      <c r="G25" s="426"/>
    </row>
    <row r="26" spans="1:7" ht="12.75">
      <c r="A26" s="414" t="s">
        <v>581</v>
      </c>
      <c r="B26" s="427" t="s">
        <v>582</v>
      </c>
      <c r="C26" s="505">
        <v>0</v>
      </c>
      <c r="D26" s="505"/>
      <c r="E26" s="429">
        <v>0</v>
      </c>
      <c r="F26" s="428">
        <v>0</v>
      </c>
      <c r="G26" s="426"/>
    </row>
    <row r="27" spans="1:7" ht="12.75">
      <c r="A27" s="414" t="s">
        <v>583</v>
      </c>
      <c r="B27" s="427" t="s">
        <v>584</v>
      </c>
      <c r="C27" s="505">
        <v>413</v>
      </c>
      <c r="D27" s="505"/>
      <c r="E27" s="429">
        <v>413</v>
      </c>
      <c r="F27" s="428">
        <v>0</v>
      </c>
      <c r="G27" s="426"/>
    </row>
    <row r="28" spans="1:7" ht="12.75">
      <c r="A28" s="414" t="s">
        <v>585</v>
      </c>
      <c r="B28" s="427" t="s">
        <v>586</v>
      </c>
      <c r="C28" s="505">
        <v>10600</v>
      </c>
      <c r="D28" s="505"/>
      <c r="E28" s="429">
        <v>10537</v>
      </c>
      <c r="F28" s="428">
        <v>63</v>
      </c>
      <c r="G28" s="426"/>
    </row>
    <row r="29" spans="1:7" ht="12.75">
      <c r="A29" s="414" t="s">
        <v>587</v>
      </c>
      <c r="B29" s="427" t="s">
        <v>588</v>
      </c>
      <c r="C29" s="505">
        <v>298</v>
      </c>
      <c r="D29" s="505"/>
      <c r="E29" s="429">
        <f>C29</f>
        <v>298</v>
      </c>
      <c r="F29" s="428">
        <v>0</v>
      </c>
      <c r="G29" s="426"/>
    </row>
    <row r="30" spans="1:7" ht="12.75" customHeight="1">
      <c r="A30" s="435" t="s">
        <v>589</v>
      </c>
      <c r="B30" s="427" t="s">
        <v>590</v>
      </c>
      <c r="C30" s="505">
        <v>1500</v>
      </c>
      <c r="D30" s="505"/>
      <c r="E30" s="429">
        <f aca="true" t="shared" si="0" ref="E30:E42">C30</f>
        <v>1500</v>
      </c>
      <c r="F30" s="428">
        <v>0</v>
      </c>
      <c r="G30" s="426"/>
    </row>
    <row r="31" spans="1:7" ht="12.75">
      <c r="A31" s="414" t="s">
        <v>591</v>
      </c>
      <c r="B31" s="427" t="s">
        <v>592</v>
      </c>
      <c r="C31" s="505">
        <v>25</v>
      </c>
      <c r="D31" s="505"/>
      <c r="E31" s="473">
        <v>7</v>
      </c>
      <c r="F31" s="474">
        <v>18</v>
      </c>
      <c r="G31" s="426"/>
    </row>
    <row r="32" spans="1:7" ht="12.75">
      <c r="A32" s="414" t="s">
        <v>593</v>
      </c>
      <c r="B32" s="427" t="s">
        <v>594</v>
      </c>
      <c r="C32" s="505">
        <v>0</v>
      </c>
      <c r="D32" s="505"/>
      <c r="E32" s="429">
        <f t="shared" si="0"/>
        <v>0</v>
      </c>
      <c r="F32" s="428">
        <v>0</v>
      </c>
      <c r="G32" s="426"/>
    </row>
    <row r="33" spans="1:16" ht="12.75">
      <c r="A33" s="414" t="s">
        <v>595</v>
      </c>
      <c r="B33" s="427" t="s">
        <v>596</v>
      </c>
      <c r="C33" s="505">
        <f>SUM(C34:D37)</f>
        <v>903</v>
      </c>
      <c r="D33" s="505"/>
      <c r="E33" s="429">
        <f t="shared" si="0"/>
        <v>903</v>
      </c>
      <c r="F33" s="428">
        <v>0</v>
      </c>
      <c r="G33" s="436">
        <f>SUM(E33:F33)</f>
        <v>903</v>
      </c>
      <c r="H33" s="413"/>
      <c r="I33" s="413"/>
      <c r="J33" s="413"/>
      <c r="K33" s="413"/>
      <c r="L33" s="413"/>
      <c r="M33" s="413"/>
      <c r="N33" s="413"/>
      <c r="O33" s="413"/>
      <c r="P33" s="413"/>
    </row>
    <row r="34" spans="1:7" ht="12.75">
      <c r="A34" s="414" t="s">
        <v>597</v>
      </c>
      <c r="B34" s="427" t="s">
        <v>598</v>
      </c>
      <c r="C34" s="509">
        <v>17</v>
      </c>
      <c r="D34" s="510"/>
      <c r="E34" s="429">
        <f t="shared" si="0"/>
        <v>17</v>
      </c>
      <c r="F34" s="437">
        <v>0</v>
      </c>
      <c r="G34" s="438"/>
    </row>
    <row r="35" spans="1:7" ht="12.75">
      <c r="A35" s="414" t="s">
        <v>599</v>
      </c>
      <c r="B35" s="427" t="s">
        <v>600</v>
      </c>
      <c r="C35" s="495">
        <v>881</v>
      </c>
      <c r="D35" s="496"/>
      <c r="E35" s="429">
        <f t="shared" si="0"/>
        <v>881</v>
      </c>
      <c r="F35" s="428">
        <v>0</v>
      </c>
      <c r="G35" s="438"/>
    </row>
    <row r="36" spans="1:7" ht="12.75">
      <c r="A36" s="414" t="s">
        <v>601</v>
      </c>
      <c r="B36" s="427" t="s">
        <v>602</v>
      </c>
      <c r="C36" s="495">
        <v>5</v>
      </c>
      <c r="D36" s="496"/>
      <c r="E36" s="429">
        <f t="shared" si="0"/>
        <v>5</v>
      </c>
      <c r="F36" s="428">
        <v>0</v>
      </c>
      <c r="G36" s="438"/>
    </row>
    <row r="37" spans="1:7" ht="12.75">
      <c r="A37" s="414" t="s">
        <v>603</v>
      </c>
      <c r="B37" s="427" t="s">
        <v>604</v>
      </c>
      <c r="C37" s="495"/>
      <c r="D37" s="496"/>
      <c r="E37" s="429">
        <f t="shared" si="0"/>
        <v>0</v>
      </c>
      <c r="F37" s="428">
        <v>0</v>
      </c>
      <c r="G37" s="438"/>
    </row>
    <row r="38" spans="1:16" ht="12.75">
      <c r="A38" s="414" t="s">
        <v>605</v>
      </c>
      <c r="B38" s="427" t="s">
        <v>606</v>
      </c>
      <c r="C38" s="495">
        <f>SUM(C39:D42)</f>
        <v>173</v>
      </c>
      <c r="D38" s="496"/>
      <c r="E38" s="429">
        <f t="shared" si="0"/>
        <v>173</v>
      </c>
      <c r="F38" s="428">
        <f>SUM(F40:F42)</f>
        <v>0</v>
      </c>
      <c r="G38" s="438"/>
      <c r="H38" s="413"/>
      <c r="I38" s="413"/>
      <c r="J38" s="413"/>
      <c r="K38" s="413"/>
      <c r="L38" s="413"/>
      <c r="M38" s="413"/>
      <c r="N38" s="413"/>
      <c r="O38" s="413"/>
      <c r="P38" s="413"/>
    </row>
    <row r="39" spans="1:7" ht="12.75">
      <c r="A39" s="414" t="s">
        <v>607</v>
      </c>
      <c r="B39" s="427" t="s">
        <v>608</v>
      </c>
      <c r="C39" s="495">
        <v>0</v>
      </c>
      <c r="D39" s="496"/>
      <c r="E39" s="429">
        <f t="shared" si="0"/>
        <v>0</v>
      </c>
      <c r="F39" s="428">
        <v>0</v>
      </c>
      <c r="G39" s="438"/>
    </row>
    <row r="40" spans="1:7" ht="12.75">
      <c r="A40" s="414" t="s">
        <v>609</v>
      </c>
      <c r="B40" s="427" t="s">
        <v>610</v>
      </c>
      <c r="C40" s="495">
        <v>0</v>
      </c>
      <c r="D40" s="496"/>
      <c r="E40" s="429">
        <f t="shared" si="0"/>
        <v>0</v>
      </c>
      <c r="F40" s="428">
        <v>0</v>
      </c>
      <c r="G40" s="438"/>
    </row>
    <row r="41" spans="1:7" ht="12.75">
      <c r="A41" s="414" t="s">
        <v>611</v>
      </c>
      <c r="B41" s="427" t="s">
        <v>612</v>
      </c>
      <c r="C41" s="495">
        <v>0</v>
      </c>
      <c r="D41" s="496"/>
      <c r="E41" s="429">
        <f t="shared" si="0"/>
        <v>0</v>
      </c>
      <c r="F41" s="428">
        <v>0</v>
      </c>
      <c r="G41" s="438"/>
    </row>
    <row r="42" spans="1:7" ht="12.75">
      <c r="A42" s="414" t="s">
        <v>613</v>
      </c>
      <c r="B42" s="427" t="s">
        <v>614</v>
      </c>
      <c r="C42" s="495">
        <v>173</v>
      </c>
      <c r="D42" s="496"/>
      <c r="E42" s="429">
        <f t="shared" si="0"/>
        <v>173</v>
      </c>
      <c r="F42" s="428">
        <v>0</v>
      </c>
      <c r="G42" s="438"/>
    </row>
    <row r="43" spans="1:16" ht="12.75">
      <c r="A43" s="432" t="s">
        <v>615</v>
      </c>
      <c r="B43" s="423" t="s">
        <v>616</v>
      </c>
      <c r="C43" s="497">
        <f>SUM(C24:D42)-C24-C33-C38</f>
        <v>15062</v>
      </c>
      <c r="D43" s="498"/>
      <c r="E43" s="425">
        <f>E24+E28+E29+E30+E31+E32+E33+E38</f>
        <v>14981</v>
      </c>
      <c r="F43" s="425">
        <f>F24+F28+F29+F30+F31+F32+F33+F38</f>
        <v>81</v>
      </c>
      <c r="G43" s="438"/>
      <c r="H43" s="413"/>
      <c r="I43" s="413"/>
      <c r="J43" s="413"/>
      <c r="K43" s="413"/>
      <c r="L43" s="413"/>
      <c r="M43" s="413"/>
      <c r="N43" s="413"/>
      <c r="O43" s="413"/>
      <c r="P43" s="413"/>
    </row>
    <row r="44" spans="1:16" ht="12.75">
      <c r="A44" s="422" t="s">
        <v>617</v>
      </c>
      <c r="B44" s="423" t="s">
        <v>618</v>
      </c>
      <c r="C44" s="497">
        <f>C9+C19+C20+C43</f>
        <v>15766</v>
      </c>
      <c r="D44" s="498"/>
      <c r="E44" s="425">
        <f>E9+E20+E43</f>
        <v>14981</v>
      </c>
      <c r="F44" s="425">
        <f>F9+F19+F20+F43</f>
        <v>785</v>
      </c>
      <c r="G44" s="438"/>
      <c r="H44" s="413"/>
      <c r="I44" s="413"/>
      <c r="J44" s="413"/>
      <c r="K44" s="413"/>
      <c r="L44" s="413"/>
      <c r="M44" s="413"/>
      <c r="N44" s="413"/>
      <c r="O44" s="413"/>
      <c r="P44" s="413"/>
    </row>
    <row r="45" spans="1:27" ht="12">
      <c r="A45" s="439"/>
      <c r="B45" s="440"/>
      <c r="C45" s="441"/>
      <c r="D45" s="441"/>
      <c r="E45" s="441"/>
      <c r="F45" s="438"/>
      <c r="G45" s="442"/>
      <c r="H45" s="442"/>
      <c r="I45" s="442"/>
      <c r="J45" s="442"/>
      <c r="K45" s="442"/>
      <c r="L45" s="442"/>
      <c r="M45" s="442"/>
      <c r="N45" s="442"/>
      <c r="O45" s="442"/>
      <c r="P45" s="442"/>
      <c r="Q45" s="442"/>
      <c r="R45" s="442"/>
      <c r="S45" s="442"/>
      <c r="T45" s="442"/>
      <c r="U45" s="442"/>
      <c r="V45" s="442"/>
      <c r="W45" s="442"/>
      <c r="X45" s="442"/>
      <c r="Y45" s="442"/>
      <c r="Z45" s="442"/>
      <c r="AA45" s="442"/>
    </row>
    <row r="46" spans="1:27" ht="12">
      <c r="A46" s="439"/>
      <c r="B46" s="440"/>
      <c r="C46" s="441"/>
      <c r="D46" s="441"/>
      <c r="E46" s="441"/>
      <c r="F46" s="438"/>
      <c r="G46" s="442"/>
      <c r="H46" s="442"/>
      <c r="I46" s="442"/>
      <c r="J46" s="442"/>
      <c r="K46" s="442"/>
      <c r="L46" s="442"/>
      <c r="M46" s="442"/>
      <c r="N46" s="442"/>
      <c r="O46" s="442"/>
      <c r="P46" s="442"/>
      <c r="Q46" s="442"/>
      <c r="R46" s="442"/>
      <c r="S46" s="442"/>
      <c r="T46" s="442"/>
      <c r="U46" s="442"/>
      <c r="V46" s="442"/>
      <c r="W46" s="442"/>
      <c r="X46" s="442"/>
      <c r="Y46" s="442"/>
      <c r="Z46" s="442"/>
      <c r="AA46" s="442"/>
    </row>
    <row r="47" spans="1:6" ht="12">
      <c r="A47" s="439" t="s">
        <v>619</v>
      </c>
      <c r="B47" s="440"/>
      <c r="C47" s="443"/>
      <c r="D47" s="443"/>
      <c r="E47" s="443"/>
      <c r="F47" s="444" t="s">
        <v>271</v>
      </c>
    </row>
    <row r="48" spans="1:6" ht="36" customHeight="1">
      <c r="A48" s="499" t="s">
        <v>457</v>
      </c>
      <c r="B48" s="501" t="s">
        <v>5</v>
      </c>
      <c r="C48" s="503" t="s">
        <v>620</v>
      </c>
      <c r="D48" s="445" t="s">
        <v>621</v>
      </c>
      <c r="E48" s="445"/>
      <c r="F48" s="445" t="s">
        <v>622</v>
      </c>
    </row>
    <row r="49" spans="1:6" ht="24">
      <c r="A49" s="500"/>
      <c r="B49" s="502"/>
      <c r="C49" s="504"/>
      <c r="D49" s="447" t="s">
        <v>551</v>
      </c>
      <c r="E49" s="447" t="s">
        <v>552</v>
      </c>
      <c r="F49" s="447"/>
    </row>
    <row r="50" spans="1:6" ht="12">
      <c r="A50" s="448" t="s">
        <v>11</v>
      </c>
      <c r="B50" s="446" t="s">
        <v>12</v>
      </c>
      <c r="C50" s="449">
        <v>1</v>
      </c>
      <c r="D50" s="449">
        <v>2</v>
      </c>
      <c r="E50" s="450">
        <v>3</v>
      </c>
      <c r="F50" s="450">
        <v>4</v>
      </c>
    </row>
    <row r="51" spans="1:6" ht="12">
      <c r="A51" s="414" t="s">
        <v>623</v>
      </c>
      <c r="B51" s="451"/>
      <c r="C51" s="447"/>
      <c r="D51" s="447"/>
      <c r="E51" s="447"/>
      <c r="F51" s="452"/>
    </row>
    <row r="52" spans="1:16" ht="24">
      <c r="A52" s="414" t="s">
        <v>624</v>
      </c>
      <c r="B52" s="453" t="s">
        <v>625</v>
      </c>
      <c r="C52" s="454">
        <v>0</v>
      </c>
      <c r="D52" s="454">
        <v>0</v>
      </c>
      <c r="E52" s="454">
        <v>0</v>
      </c>
      <c r="F52" s="454">
        <v>0</v>
      </c>
      <c r="G52" s="413"/>
      <c r="H52" s="413"/>
      <c r="I52" s="413"/>
      <c r="J52" s="413"/>
      <c r="K52" s="413"/>
      <c r="L52" s="413"/>
      <c r="M52" s="413"/>
      <c r="N52" s="413"/>
      <c r="O52" s="413"/>
      <c r="P52" s="413"/>
    </row>
    <row r="53" spans="1:6" ht="12.75">
      <c r="A53" s="414" t="s">
        <v>626</v>
      </c>
      <c r="B53" s="453" t="s">
        <v>627</v>
      </c>
      <c r="C53" s="455">
        <v>0</v>
      </c>
      <c r="D53" s="455">
        <v>0</v>
      </c>
      <c r="E53" s="454">
        <v>0</v>
      </c>
      <c r="F53" s="455">
        <v>0</v>
      </c>
    </row>
    <row r="54" spans="1:6" ht="12.75">
      <c r="A54" s="414" t="s">
        <v>628</v>
      </c>
      <c r="B54" s="453" t="s">
        <v>629</v>
      </c>
      <c r="C54" s="455">
        <v>0</v>
      </c>
      <c r="D54" s="455">
        <v>0</v>
      </c>
      <c r="E54" s="454">
        <v>0</v>
      </c>
      <c r="F54" s="455">
        <v>0</v>
      </c>
    </row>
    <row r="55" spans="1:6" ht="12.75">
      <c r="A55" s="414" t="s">
        <v>613</v>
      </c>
      <c r="B55" s="453" t="s">
        <v>630</v>
      </c>
      <c r="C55" s="455">
        <v>0</v>
      </c>
      <c r="D55" s="455">
        <v>0</v>
      </c>
      <c r="E55" s="454">
        <v>0</v>
      </c>
      <c r="F55" s="455">
        <v>0</v>
      </c>
    </row>
    <row r="56" spans="1:16" ht="24">
      <c r="A56" s="414" t="s">
        <v>631</v>
      </c>
      <c r="B56" s="453" t="s">
        <v>632</v>
      </c>
      <c r="C56" s="454">
        <v>0</v>
      </c>
      <c r="D56" s="454">
        <v>0</v>
      </c>
      <c r="E56" s="454">
        <v>0</v>
      </c>
      <c r="F56" s="454"/>
      <c r="G56" s="413"/>
      <c r="H56" s="413"/>
      <c r="I56" s="413"/>
      <c r="J56" s="413"/>
      <c r="K56" s="413"/>
      <c r="L56" s="413"/>
      <c r="M56" s="413"/>
      <c r="N56" s="413"/>
      <c r="O56" s="413"/>
      <c r="P56" s="413"/>
    </row>
    <row r="57" spans="1:6" ht="12.75">
      <c r="A57" s="414" t="s">
        <v>633</v>
      </c>
      <c r="B57" s="453" t="s">
        <v>634</v>
      </c>
      <c r="C57" s="455"/>
      <c r="D57" s="455"/>
      <c r="E57" s="454"/>
      <c r="F57" s="455"/>
    </row>
    <row r="58" spans="1:6" ht="12.75">
      <c r="A58" s="414" t="s">
        <v>635</v>
      </c>
      <c r="B58" s="453" t="s">
        <v>156</v>
      </c>
      <c r="C58" s="455">
        <v>0</v>
      </c>
      <c r="D58" s="455">
        <v>0</v>
      </c>
      <c r="E58" s="454">
        <v>0</v>
      </c>
      <c r="F58" s="455">
        <v>0</v>
      </c>
    </row>
    <row r="59" spans="1:6" ht="12.75">
      <c r="A59" s="414" t="s">
        <v>636</v>
      </c>
      <c r="B59" s="453" t="s">
        <v>637</v>
      </c>
      <c r="C59" s="455">
        <v>0</v>
      </c>
      <c r="D59" s="455">
        <v>0</v>
      </c>
      <c r="E59" s="454">
        <v>0</v>
      </c>
      <c r="F59" s="455">
        <v>0</v>
      </c>
    </row>
    <row r="60" spans="1:6" ht="12.75">
      <c r="A60" s="414" t="s">
        <v>635</v>
      </c>
      <c r="B60" s="453" t="s">
        <v>638</v>
      </c>
      <c r="C60" s="455">
        <v>0</v>
      </c>
      <c r="D60" s="455">
        <v>0</v>
      </c>
      <c r="E60" s="454">
        <v>0</v>
      </c>
      <c r="F60" s="455">
        <v>0</v>
      </c>
    </row>
    <row r="61" spans="1:6" ht="12.75">
      <c r="A61" s="414" t="s">
        <v>136</v>
      </c>
      <c r="B61" s="453" t="s">
        <v>639</v>
      </c>
      <c r="C61" s="455">
        <v>5</v>
      </c>
      <c r="D61" s="455">
        <v>0</v>
      </c>
      <c r="E61" s="454">
        <v>5</v>
      </c>
      <c r="F61" s="455">
        <v>0</v>
      </c>
    </row>
    <row r="62" spans="1:6" ht="12.75">
      <c r="A62" s="414" t="s">
        <v>139</v>
      </c>
      <c r="B62" s="453" t="s">
        <v>640</v>
      </c>
      <c r="C62" s="455">
        <v>0</v>
      </c>
      <c r="D62" s="455">
        <v>0</v>
      </c>
      <c r="E62" s="454">
        <v>0</v>
      </c>
      <c r="F62" s="455">
        <v>0</v>
      </c>
    </row>
    <row r="63" spans="1:6" ht="12.75">
      <c r="A63" s="414" t="s">
        <v>641</v>
      </c>
      <c r="B63" s="453" t="s">
        <v>642</v>
      </c>
      <c r="C63" s="455">
        <v>0</v>
      </c>
      <c r="D63" s="455">
        <v>0</v>
      </c>
      <c r="E63" s="454">
        <v>0</v>
      </c>
      <c r="F63" s="455">
        <v>0</v>
      </c>
    </row>
    <row r="64" spans="1:6" ht="12.75">
      <c r="A64" s="414" t="s">
        <v>643</v>
      </c>
      <c r="B64" s="453" t="s">
        <v>644</v>
      </c>
      <c r="C64" s="455">
        <v>245</v>
      </c>
      <c r="D64" s="455">
        <v>0</v>
      </c>
      <c r="E64" s="454">
        <v>245</v>
      </c>
      <c r="F64" s="455">
        <v>0</v>
      </c>
    </row>
    <row r="65" spans="1:6" ht="12.75">
      <c r="A65" s="414" t="s">
        <v>645</v>
      </c>
      <c r="B65" s="453" t="s">
        <v>646</v>
      </c>
      <c r="C65" s="455">
        <v>245</v>
      </c>
      <c r="D65" s="455">
        <v>0</v>
      </c>
      <c r="E65" s="454">
        <v>245</v>
      </c>
      <c r="F65" s="455">
        <v>0</v>
      </c>
    </row>
    <row r="66" spans="1:16" ht="12.75">
      <c r="A66" s="432" t="s">
        <v>647</v>
      </c>
      <c r="B66" s="456" t="s">
        <v>648</v>
      </c>
      <c r="C66" s="457">
        <f>C56+C61+C64</f>
        <v>250</v>
      </c>
      <c r="D66" s="457">
        <v>0</v>
      </c>
      <c r="E66" s="457">
        <f>E56+E61+E64</f>
        <v>250</v>
      </c>
      <c r="F66" s="457">
        <f>F56+F61+F64</f>
        <v>0</v>
      </c>
      <c r="G66" s="413"/>
      <c r="H66" s="413"/>
      <c r="I66" s="413"/>
      <c r="J66" s="413"/>
      <c r="K66" s="413"/>
      <c r="L66" s="413"/>
      <c r="M66" s="413"/>
      <c r="N66" s="413"/>
      <c r="O66" s="413"/>
      <c r="P66" s="413"/>
    </row>
    <row r="67" spans="1:6" ht="12.75">
      <c r="A67" s="414" t="s">
        <v>649</v>
      </c>
      <c r="B67" s="453"/>
      <c r="C67" s="454"/>
      <c r="D67" s="454"/>
      <c r="E67" s="454"/>
      <c r="F67" s="458"/>
    </row>
    <row r="68" spans="1:6" ht="12.75">
      <c r="A68" s="422" t="s">
        <v>650</v>
      </c>
      <c r="B68" s="456" t="s">
        <v>651</v>
      </c>
      <c r="C68" s="459">
        <v>36</v>
      </c>
      <c r="D68" s="459">
        <v>0</v>
      </c>
      <c r="E68" s="457">
        <v>36</v>
      </c>
      <c r="F68" s="459">
        <v>0</v>
      </c>
    </row>
    <row r="69" spans="1:6" ht="12.75">
      <c r="A69" s="414"/>
      <c r="B69" s="453"/>
      <c r="C69" s="454"/>
      <c r="D69" s="454"/>
      <c r="E69" s="454"/>
      <c r="F69" s="458"/>
    </row>
    <row r="70" spans="1:6" ht="12.75">
      <c r="A70" s="414" t="s">
        <v>652</v>
      </c>
      <c r="B70" s="451"/>
      <c r="C70" s="454"/>
      <c r="D70" s="454"/>
      <c r="E70" s="454"/>
      <c r="F70" s="458"/>
    </row>
    <row r="71" spans="1:16" ht="24">
      <c r="A71" s="414" t="s">
        <v>624</v>
      </c>
      <c r="B71" s="453" t="s">
        <v>653</v>
      </c>
      <c r="C71" s="454">
        <v>941</v>
      </c>
      <c r="D71" s="454">
        <v>921</v>
      </c>
      <c r="E71" s="454">
        <v>20</v>
      </c>
      <c r="F71" s="454">
        <v>0</v>
      </c>
      <c r="G71" s="413"/>
      <c r="H71" s="413"/>
      <c r="I71" s="413"/>
      <c r="J71" s="413"/>
      <c r="K71" s="413"/>
      <c r="L71" s="413"/>
      <c r="M71" s="413"/>
      <c r="N71" s="413"/>
      <c r="O71" s="413"/>
      <c r="P71" s="413"/>
    </row>
    <row r="72" spans="1:6" ht="12.75">
      <c r="A72" s="414" t="s">
        <v>654</v>
      </c>
      <c r="B72" s="453" t="s">
        <v>655</v>
      </c>
      <c r="C72" s="455">
        <v>0</v>
      </c>
      <c r="D72" s="455">
        <v>0</v>
      </c>
      <c r="E72" s="454">
        <v>0</v>
      </c>
      <c r="F72" s="455">
        <v>0</v>
      </c>
    </row>
    <row r="73" spans="1:6" ht="12.75">
      <c r="A73" s="414" t="s">
        <v>656</v>
      </c>
      <c r="B73" s="453" t="s">
        <v>657</v>
      </c>
      <c r="C73" s="455">
        <v>941</v>
      </c>
      <c r="D73" s="455">
        <v>921</v>
      </c>
      <c r="E73" s="454">
        <v>20</v>
      </c>
      <c r="F73" s="455">
        <v>0</v>
      </c>
    </row>
    <row r="74" spans="1:6" ht="12.75">
      <c r="A74" s="460" t="s">
        <v>658</v>
      </c>
      <c r="B74" s="453" t="s">
        <v>659</v>
      </c>
      <c r="C74" s="455">
        <v>0</v>
      </c>
      <c r="D74" s="455">
        <v>0</v>
      </c>
      <c r="E74" s="454">
        <v>0</v>
      </c>
      <c r="F74" s="455">
        <v>0</v>
      </c>
    </row>
    <row r="75" spans="1:16" ht="24">
      <c r="A75" s="414" t="s">
        <v>631</v>
      </c>
      <c r="B75" s="453" t="s">
        <v>660</v>
      </c>
      <c r="C75" s="454">
        <v>4486</v>
      </c>
      <c r="D75" s="454">
        <v>4486</v>
      </c>
      <c r="E75" s="454">
        <f>E76</f>
        <v>0</v>
      </c>
      <c r="F75" s="454">
        <v>10536</v>
      </c>
      <c r="G75" s="413"/>
      <c r="H75" s="413"/>
      <c r="I75" s="413"/>
      <c r="J75" s="413"/>
      <c r="K75" s="413"/>
      <c r="L75" s="413"/>
      <c r="M75" s="413"/>
      <c r="N75" s="413"/>
      <c r="O75" s="413"/>
      <c r="P75" s="413"/>
    </row>
    <row r="76" spans="1:6" ht="12.75">
      <c r="A76" s="414" t="s">
        <v>661</v>
      </c>
      <c r="B76" s="453" t="s">
        <v>662</v>
      </c>
      <c r="C76" s="455">
        <v>3486</v>
      </c>
      <c r="D76" s="455">
        <v>3486</v>
      </c>
      <c r="E76" s="454">
        <v>0</v>
      </c>
      <c r="F76" s="455">
        <v>10536</v>
      </c>
    </row>
    <row r="77" spans="1:6" ht="12.75">
      <c r="A77" s="414" t="s">
        <v>663</v>
      </c>
      <c r="B77" s="453" t="s">
        <v>664</v>
      </c>
      <c r="C77" s="455">
        <v>0</v>
      </c>
      <c r="D77" s="455">
        <v>0</v>
      </c>
      <c r="E77" s="454">
        <v>0</v>
      </c>
      <c r="F77" s="455">
        <v>0</v>
      </c>
    </row>
    <row r="78" spans="1:6" ht="12.75">
      <c r="A78" s="414" t="s">
        <v>665</v>
      </c>
      <c r="B78" s="453" t="s">
        <v>666</v>
      </c>
      <c r="C78" s="455">
        <v>0</v>
      </c>
      <c r="D78" s="455">
        <v>0</v>
      </c>
      <c r="E78" s="454">
        <v>0</v>
      </c>
      <c r="F78" s="455">
        <v>0</v>
      </c>
    </row>
    <row r="79" spans="1:6" ht="12.75">
      <c r="A79" s="414" t="s">
        <v>635</v>
      </c>
      <c r="B79" s="453" t="s">
        <v>667</v>
      </c>
      <c r="C79" s="455">
        <v>0</v>
      </c>
      <c r="D79" s="455">
        <v>0</v>
      </c>
      <c r="E79" s="454">
        <v>0</v>
      </c>
      <c r="F79" s="455">
        <v>0</v>
      </c>
    </row>
    <row r="80" spans="1:16" ht="12.75">
      <c r="A80" s="414" t="s">
        <v>668</v>
      </c>
      <c r="B80" s="453" t="s">
        <v>669</v>
      </c>
      <c r="C80" s="454">
        <v>0</v>
      </c>
      <c r="D80" s="454">
        <v>0</v>
      </c>
      <c r="E80" s="454">
        <v>0</v>
      </c>
      <c r="F80" s="454">
        <v>0</v>
      </c>
      <c r="G80" s="413"/>
      <c r="H80" s="413"/>
      <c r="I80" s="413"/>
      <c r="J80" s="413"/>
      <c r="K80" s="413"/>
      <c r="L80" s="413"/>
      <c r="M80" s="413"/>
      <c r="N80" s="413"/>
      <c r="O80" s="413"/>
      <c r="P80" s="413"/>
    </row>
    <row r="81" spans="1:6" ht="12.75">
      <c r="A81" s="414" t="s">
        <v>670</v>
      </c>
      <c r="B81" s="453" t="s">
        <v>671</v>
      </c>
      <c r="C81" s="455">
        <v>0</v>
      </c>
      <c r="D81" s="455">
        <v>0</v>
      </c>
      <c r="E81" s="454">
        <v>0</v>
      </c>
      <c r="F81" s="455">
        <v>0</v>
      </c>
    </row>
    <row r="82" spans="1:6" ht="12.75">
      <c r="A82" s="414" t="s">
        <v>672</v>
      </c>
      <c r="B82" s="453" t="s">
        <v>673</v>
      </c>
      <c r="C82" s="455">
        <v>0</v>
      </c>
      <c r="D82" s="455">
        <v>0</v>
      </c>
      <c r="E82" s="454">
        <v>0</v>
      </c>
      <c r="F82" s="455">
        <v>0</v>
      </c>
    </row>
    <row r="83" spans="1:6" ht="24">
      <c r="A83" s="414" t="s">
        <v>674</v>
      </c>
      <c r="B83" s="453" t="s">
        <v>675</v>
      </c>
      <c r="C83" s="455">
        <v>0</v>
      </c>
      <c r="D83" s="455">
        <v>0</v>
      </c>
      <c r="E83" s="454">
        <v>0</v>
      </c>
      <c r="F83" s="455">
        <v>0</v>
      </c>
    </row>
    <row r="84" spans="1:6" ht="12.75">
      <c r="A84" s="414" t="s">
        <v>676</v>
      </c>
      <c r="B84" s="453" t="s">
        <v>677</v>
      </c>
      <c r="C84" s="455">
        <v>0</v>
      </c>
      <c r="D84" s="455">
        <v>0</v>
      </c>
      <c r="E84" s="454">
        <v>0</v>
      </c>
      <c r="F84" s="455">
        <v>0</v>
      </c>
    </row>
    <row r="85" spans="1:16" ht="12.75">
      <c r="A85" s="414" t="s">
        <v>678</v>
      </c>
      <c r="B85" s="453" t="s">
        <v>679</v>
      </c>
      <c r="C85" s="454">
        <f>C86+C87+C88+C89+C90+C94</f>
        <v>7882</v>
      </c>
      <c r="D85" s="454">
        <f>D86+D87+D88+D89+D90+D94</f>
        <v>7882</v>
      </c>
      <c r="E85" s="454">
        <f>E86+E87+E88+E89+E90+E94</f>
        <v>0</v>
      </c>
      <c r="F85" s="454">
        <v>0</v>
      </c>
      <c r="G85" s="413"/>
      <c r="H85" s="413"/>
      <c r="I85" s="413"/>
      <c r="J85" s="413"/>
      <c r="K85" s="413"/>
      <c r="L85" s="413"/>
      <c r="M85" s="413"/>
      <c r="N85" s="413"/>
      <c r="O85" s="413"/>
      <c r="P85" s="413"/>
    </row>
    <row r="86" spans="1:6" ht="12.75">
      <c r="A86" s="414" t="s">
        <v>680</v>
      </c>
      <c r="B86" s="453" t="s">
        <v>681</v>
      </c>
      <c r="C86" s="455">
        <v>0</v>
      </c>
      <c r="D86" s="455">
        <v>0</v>
      </c>
      <c r="E86" s="454">
        <v>0</v>
      </c>
      <c r="F86" s="455">
        <v>0</v>
      </c>
    </row>
    <row r="87" spans="1:6" ht="12.75">
      <c r="A87" s="414" t="s">
        <v>682</v>
      </c>
      <c r="B87" s="453" t="s">
        <v>683</v>
      </c>
      <c r="C87" s="455">
        <v>5487</v>
      </c>
      <c r="D87" s="455">
        <f>C87</f>
        <v>5487</v>
      </c>
      <c r="E87" s="454">
        <v>0</v>
      </c>
      <c r="F87" s="455">
        <v>0</v>
      </c>
    </row>
    <row r="88" spans="1:6" ht="12.75">
      <c r="A88" s="414" t="s">
        <v>684</v>
      </c>
      <c r="B88" s="453" t="s">
        <v>685</v>
      </c>
      <c r="C88" s="455">
        <v>1269</v>
      </c>
      <c r="D88" s="455">
        <f aca="true" t="shared" si="1" ref="D88:D95">C88</f>
        <v>1269</v>
      </c>
      <c r="E88" s="454">
        <v>0</v>
      </c>
      <c r="F88" s="455">
        <v>0</v>
      </c>
    </row>
    <row r="89" spans="1:6" ht="12.75">
      <c r="A89" s="414" t="s">
        <v>686</v>
      </c>
      <c r="B89" s="453" t="s">
        <v>687</v>
      </c>
      <c r="C89" s="455">
        <v>645</v>
      </c>
      <c r="D89" s="455">
        <f t="shared" si="1"/>
        <v>645</v>
      </c>
      <c r="E89" s="454">
        <v>0</v>
      </c>
      <c r="F89" s="455">
        <v>0</v>
      </c>
    </row>
    <row r="90" spans="1:16" ht="12.75">
      <c r="A90" s="414" t="s">
        <v>688</v>
      </c>
      <c r="B90" s="453" t="s">
        <v>689</v>
      </c>
      <c r="C90" s="454">
        <f>C91+C92+C93</f>
        <v>149</v>
      </c>
      <c r="D90" s="455">
        <f t="shared" si="1"/>
        <v>149</v>
      </c>
      <c r="E90" s="454">
        <v>0</v>
      </c>
      <c r="F90" s="454">
        <v>0</v>
      </c>
      <c r="G90" s="413"/>
      <c r="H90" s="413"/>
      <c r="I90" s="413"/>
      <c r="J90" s="413"/>
      <c r="K90" s="413"/>
      <c r="L90" s="413"/>
      <c r="M90" s="413"/>
      <c r="N90" s="413"/>
      <c r="O90" s="413"/>
      <c r="P90" s="413"/>
    </row>
    <row r="91" spans="1:6" ht="12.75">
      <c r="A91" s="414" t="s">
        <v>690</v>
      </c>
      <c r="B91" s="453" t="s">
        <v>691</v>
      </c>
      <c r="C91" s="455">
        <v>0</v>
      </c>
      <c r="D91" s="455">
        <f t="shared" si="1"/>
        <v>0</v>
      </c>
      <c r="E91" s="454">
        <v>0</v>
      </c>
      <c r="F91" s="455">
        <v>0</v>
      </c>
    </row>
    <row r="92" spans="1:6" ht="12.75">
      <c r="A92" s="414" t="s">
        <v>599</v>
      </c>
      <c r="B92" s="453" t="s">
        <v>692</v>
      </c>
      <c r="C92" s="455">
        <v>55</v>
      </c>
      <c r="D92" s="455">
        <f t="shared" si="1"/>
        <v>55</v>
      </c>
      <c r="E92" s="454">
        <v>0</v>
      </c>
      <c r="F92" s="455">
        <v>0</v>
      </c>
    </row>
    <row r="93" spans="1:6" ht="12.75">
      <c r="A93" s="414" t="s">
        <v>603</v>
      </c>
      <c r="B93" s="453" t="s">
        <v>693</v>
      </c>
      <c r="C93" s="455">
        <v>94</v>
      </c>
      <c r="D93" s="455">
        <f t="shared" si="1"/>
        <v>94</v>
      </c>
      <c r="E93" s="454">
        <v>0</v>
      </c>
      <c r="F93" s="455">
        <v>0</v>
      </c>
    </row>
    <row r="94" spans="1:6" ht="12.75">
      <c r="A94" s="414" t="s">
        <v>694</v>
      </c>
      <c r="B94" s="453" t="s">
        <v>695</v>
      </c>
      <c r="C94" s="455">
        <v>332</v>
      </c>
      <c r="D94" s="455">
        <f t="shared" si="1"/>
        <v>332</v>
      </c>
      <c r="E94" s="454">
        <v>0</v>
      </c>
      <c r="F94" s="455">
        <v>0</v>
      </c>
    </row>
    <row r="95" spans="1:6" ht="12.75">
      <c r="A95" s="414" t="s">
        <v>696</v>
      </c>
      <c r="B95" s="453" t="s">
        <v>697</v>
      </c>
      <c r="C95" s="455">
        <v>1012</v>
      </c>
      <c r="D95" s="455">
        <f t="shared" si="1"/>
        <v>1012</v>
      </c>
      <c r="E95" s="454">
        <v>0</v>
      </c>
      <c r="F95" s="455">
        <v>0</v>
      </c>
    </row>
    <row r="96" spans="1:16" ht="12.75">
      <c r="A96" s="432" t="s">
        <v>698</v>
      </c>
      <c r="B96" s="456" t="s">
        <v>699</v>
      </c>
      <c r="C96" s="457">
        <f>C71+C75+C80+C85+C95</f>
        <v>14321</v>
      </c>
      <c r="D96" s="457">
        <f>D71+D75+D80+D85+D95</f>
        <v>14301</v>
      </c>
      <c r="E96" s="457">
        <f>E71+E75+E80+E85+E95</f>
        <v>20</v>
      </c>
      <c r="F96" s="457">
        <v>0</v>
      </c>
      <c r="G96" s="413"/>
      <c r="H96" s="413"/>
      <c r="I96" s="413"/>
      <c r="J96" s="413"/>
      <c r="K96" s="413"/>
      <c r="L96" s="413"/>
      <c r="M96" s="413"/>
      <c r="N96" s="413"/>
      <c r="O96" s="413"/>
      <c r="P96" s="413"/>
    </row>
    <row r="97" spans="1:16" ht="12.75">
      <c r="A97" s="422" t="s">
        <v>700</v>
      </c>
      <c r="B97" s="456" t="s">
        <v>701</v>
      </c>
      <c r="C97" s="457">
        <f>C66+C68+C96</f>
        <v>14607</v>
      </c>
      <c r="D97" s="457">
        <f>D66+D68+D96</f>
        <v>14301</v>
      </c>
      <c r="E97" s="457">
        <f>E66+E68+E96</f>
        <v>306</v>
      </c>
      <c r="F97" s="457">
        <f>F66+F68+F96+F75</f>
        <v>10536</v>
      </c>
      <c r="G97" s="413"/>
      <c r="H97" s="413"/>
      <c r="I97" s="413"/>
      <c r="J97" s="413"/>
      <c r="K97" s="413"/>
      <c r="L97" s="413"/>
      <c r="M97" s="413"/>
      <c r="N97" s="413"/>
      <c r="O97" s="413"/>
      <c r="P97" s="413"/>
    </row>
    <row r="98" spans="1:6" ht="12">
      <c r="A98" s="439"/>
      <c r="B98" s="461"/>
      <c r="C98" s="462"/>
      <c r="D98" s="462"/>
      <c r="E98" s="462"/>
      <c r="F98" s="463"/>
    </row>
    <row r="99" spans="1:27" ht="12">
      <c r="A99" s="439" t="s">
        <v>702</v>
      </c>
      <c r="B99" s="461"/>
      <c r="C99" s="462"/>
      <c r="D99" s="462"/>
      <c r="E99" s="462"/>
      <c r="F99" s="444" t="s">
        <v>703</v>
      </c>
      <c r="G99" s="442"/>
      <c r="H99" s="442"/>
      <c r="I99" s="442"/>
      <c r="J99" s="442"/>
      <c r="K99" s="442"/>
      <c r="L99" s="442"/>
      <c r="M99" s="442"/>
      <c r="N99" s="442"/>
      <c r="O99" s="442"/>
      <c r="P99" s="442"/>
      <c r="Q99" s="442"/>
      <c r="R99" s="442"/>
      <c r="S99" s="442"/>
      <c r="T99" s="442"/>
      <c r="U99" s="442"/>
      <c r="V99" s="442"/>
      <c r="W99" s="442"/>
      <c r="X99" s="442"/>
      <c r="Y99" s="442"/>
      <c r="Z99" s="442"/>
      <c r="AA99" s="442"/>
    </row>
    <row r="100" spans="1:16" s="465" customFormat="1" ht="24">
      <c r="A100" s="448" t="s">
        <v>457</v>
      </c>
      <c r="B100" s="453" t="s">
        <v>704</v>
      </c>
      <c r="C100" s="449" t="s">
        <v>705</v>
      </c>
      <c r="D100" s="449" t="s">
        <v>706</v>
      </c>
      <c r="E100" s="449" t="s">
        <v>707</v>
      </c>
      <c r="F100" s="449" t="s">
        <v>708</v>
      </c>
      <c r="G100" s="464"/>
      <c r="H100" s="464"/>
      <c r="I100" s="464"/>
      <c r="J100" s="464"/>
      <c r="K100" s="464"/>
      <c r="L100" s="464"/>
      <c r="M100" s="464"/>
      <c r="N100" s="464"/>
      <c r="O100" s="464"/>
      <c r="P100" s="464"/>
    </row>
    <row r="101" spans="1:16" s="465" customFormat="1" ht="12">
      <c r="A101" s="448" t="s">
        <v>11</v>
      </c>
      <c r="B101" s="453" t="s">
        <v>12</v>
      </c>
      <c r="C101" s="449">
        <v>1</v>
      </c>
      <c r="D101" s="449">
        <v>2</v>
      </c>
      <c r="E101" s="449">
        <v>3</v>
      </c>
      <c r="F101" s="466">
        <v>4</v>
      </c>
      <c r="G101" s="464"/>
      <c r="H101" s="464"/>
      <c r="I101" s="464"/>
      <c r="J101" s="464"/>
      <c r="K101" s="464"/>
      <c r="L101" s="464"/>
      <c r="M101" s="464"/>
      <c r="N101" s="464"/>
      <c r="O101" s="464"/>
      <c r="P101" s="464"/>
    </row>
    <row r="102" spans="1:14" ht="12.75">
      <c r="A102" s="467" t="s">
        <v>709</v>
      </c>
      <c r="B102" s="453" t="s">
        <v>710</v>
      </c>
      <c r="C102" s="455">
        <v>0</v>
      </c>
      <c r="D102" s="455">
        <v>0</v>
      </c>
      <c r="E102" s="455">
        <v>0</v>
      </c>
      <c r="F102" s="458">
        <v>0</v>
      </c>
      <c r="G102" s="413"/>
      <c r="H102" s="413"/>
      <c r="I102" s="413"/>
      <c r="J102" s="413"/>
      <c r="K102" s="413"/>
      <c r="L102" s="413"/>
      <c r="M102" s="413"/>
      <c r="N102" s="413"/>
    </row>
    <row r="103" spans="1:6" ht="12.75">
      <c r="A103" s="467" t="s">
        <v>711</v>
      </c>
      <c r="B103" s="453" t="s">
        <v>712</v>
      </c>
      <c r="C103" s="455">
        <v>304</v>
      </c>
      <c r="D103" s="455">
        <v>240</v>
      </c>
      <c r="E103" s="455">
        <v>105</v>
      </c>
      <c r="F103" s="458">
        <f>C103+D103-E103</f>
        <v>439</v>
      </c>
    </row>
    <row r="104" spans="1:6" ht="12.75">
      <c r="A104" s="467" t="s">
        <v>713</v>
      </c>
      <c r="B104" s="453" t="s">
        <v>714</v>
      </c>
      <c r="C104" s="455">
        <v>0</v>
      </c>
      <c r="D104" s="455">
        <v>0</v>
      </c>
      <c r="E104" s="455">
        <v>0</v>
      </c>
      <c r="F104" s="458">
        <f>C104+D104-E104</f>
        <v>0</v>
      </c>
    </row>
    <row r="105" spans="1:16" ht="12.75">
      <c r="A105" s="468" t="s">
        <v>715</v>
      </c>
      <c r="B105" s="456" t="s">
        <v>716</v>
      </c>
      <c r="C105" s="457">
        <f>SUM(C102:C104)</f>
        <v>304</v>
      </c>
      <c r="D105" s="457">
        <f>SUM(D102:D104)</f>
        <v>240</v>
      </c>
      <c r="E105" s="457">
        <f>SUM(E102:E104)</f>
        <v>105</v>
      </c>
      <c r="F105" s="457">
        <f>SUM(F102:F104)</f>
        <v>439</v>
      </c>
      <c r="G105" s="413"/>
      <c r="H105" s="413"/>
      <c r="I105" s="413"/>
      <c r="J105" s="413"/>
      <c r="K105" s="413"/>
      <c r="L105" s="413"/>
      <c r="M105" s="413"/>
      <c r="N105" s="413"/>
      <c r="O105" s="413"/>
      <c r="P105" s="413"/>
    </row>
    <row r="106" spans="1:27" ht="12">
      <c r="A106" s="469" t="s">
        <v>717</v>
      </c>
      <c r="B106" s="469"/>
      <c r="C106" s="439"/>
      <c r="D106" s="439"/>
      <c r="E106" s="439"/>
      <c r="F106" s="412"/>
      <c r="G106" s="442"/>
      <c r="H106" s="442"/>
      <c r="I106" s="442"/>
      <c r="J106" s="442"/>
      <c r="K106" s="442"/>
      <c r="L106" s="442"/>
      <c r="M106" s="442"/>
      <c r="N106" s="442"/>
      <c r="O106" s="442"/>
      <c r="P106" s="442"/>
      <c r="Q106" s="442"/>
      <c r="R106" s="442"/>
      <c r="S106" s="442"/>
      <c r="T106" s="442"/>
      <c r="U106" s="442"/>
      <c r="V106" s="442"/>
      <c r="W106" s="442"/>
      <c r="X106" s="442"/>
      <c r="Y106" s="442"/>
      <c r="Z106" s="442"/>
      <c r="AA106" s="442"/>
    </row>
    <row r="107" spans="1:27" ht="12">
      <c r="A107" s="494" t="s">
        <v>718</v>
      </c>
      <c r="B107" s="494"/>
      <c r="C107" s="494"/>
      <c r="D107" s="494"/>
      <c r="E107" s="494"/>
      <c r="F107" s="440"/>
      <c r="G107" s="442"/>
      <c r="H107" s="442"/>
      <c r="I107" s="442"/>
      <c r="J107" s="442"/>
      <c r="K107" s="442"/>
      <c r="L107" s="442"/>
      <c r="M107" s="442"/>
      <c r="N107" s="442"/>
      <c r="O107" s="442"/>
      <c r="P107" s="442"/>
      <c r="Q107" s="442"/>
      <c r="R107" s="442"/>
      <c r="S107" s="442"/>
      <c r="T107" s="442"/>
      <c r="U107" s="442"/>
      <c r="V107" s="442"/>
      <c r="W107" s="442"/>
      <c r="X107" s="442"/>
      <c r="Y107" s="442"/>
      <c r="Z107" s="442"/>
      <c r="AA107" s="442"/>
    </row>
    <row r="108" spans="1:27" ht="12">
      <c r="A108" s="440"/>
      <c r="B108" s="440"/>
      <c r="C108" s="440"/>
      <c r="D108" s="440"/>
      <c r="E108" s="440"/>
      <c r="F108" s="440"/>
      <c r="G108" s="442"/>
      <c r="H108" s="442"/>
      <c r="I108" s="442"/>
      <c r="J108" s="442"/>
      <c r="K108" s="442"/>
      <c r="L108" s="442"/>
      <c r="M108" s="442"/>
      <c r="N108" s="442"/>
      <c r="O108" s="442"/>
      <c r="P108" s="442"/>
      <c r="Q108" s="442"/>
      <c r="R108" s="442"/>
      <c r="S108" s="442"/>
      <c r="T108" s="442"/>
      <c r="U108" s="442"/>
      <c r="V108" s="442"/>
      <c r="W108" s="442"/>
      <c r="X108" s="442"/>
      <c r="Y108" s="442"/>
      <c r="Z108" s="442"/>
      <c r="AA108" s="442"/>
    </row>
    <row r="109" spans="1:27" ht="12.75">
      <c r="A109" s="229" t="s">
        <v>869</v>
      </c>
      <c r="B109" s="440"/>
      <c r="C109" s="440"/>
      <c r="D109" s="440"/>
      <c r="E109" s="440"/>
      <c r="F109" s="440"/>
      <c r="G109" s="442"/>
      <c r="H109" s="442"/>
      <c r="I109" s="442"/>
      <c r="J109" s="442"/>
      <c r="K109" s="442"/>
      <c r="L109" s="442"/>
      <c r="M109" s="442"/>
      <c r="N109" s="442"/>
      <c r="O109" s="442"/>
      <c r="P109" s="442"/>
      <c r="Q109" s="442"/>
      <c r="R109" s="442"/>
      <c r="S109" s="442"/>
      <c r="T109" s="442"/>
      <c r="U109" s="442"/>
      <c r="V109" s="442"/>
      <c r="W109" s="442"/>
      <c r="X109" s="442"/>
      <c r="Y109" s="442"/>
      <c r="Z109" s="442"/>
      <c r="AA109" s="442"/>
    </row>
    <row r="110" spans="1:6" ht="12.75">
      <c r="A110" s="229" t="s">
        <v>871</v>
      </c>
      <c r="B110" s="439"/>
      <c r="C110" s="439"/>
      <c r="D110" s="439"/>
      <c r="E110" s="439"/>
      <c r="F110" s="412"/>
    </row>
    <row r="111" spans="1:6" ht="12">
      <c r="A111" s="408"/>
      <c r="B111" s="408"/>
      <c r="C111" s="408"/>
      <c r="D111" s="408"/>
      <c r="E111" s="408"/>
      <c r="F111" s="470"/>
    </row>
    <row r="112" spans="1:6" ht="12">
      <c r="A112" s="471"/>
      <c r="B112" s="471"/>
      <c r="C112" s="471"/>
      <c r="D112" s="471"/>
      <c r="E112" s="472"/>
      <c r="F112" s="471"/>
    </row>
    <row r="113" spans="1:6" ht="12">
      <c r="A113" s="471"/>
      <c r="B113" s="471"/>
      <c r="C113" s="471"/>
      <c r="D113" s="471"/>
      <c r="E113" s="471"/>
      <c r="F113" s="471"/>
    </row>
    <row r="114" spans="1:6" ht="12">
      <c r="A114" s="471"/>
      <c r="B114" s="471"/>
      <c r="C114" s="471"/>
      <c r="D114" s="471"/>
      <c r="E114" s="471"/>
      <c r="F114" s="471"/>
    </row>
    <row r="115" spans="1:6" ht="12">
      <c r="A115" s="471"/>
      <c r="B115" s="471"/>
      <c r="C115" s="471"/>
      <c r="D115" s="471"/>
      <c r="E115" s="471"/>
      <c r="F115" s="471"/>
    </row>
  </sheetData>
  <mergeCells count="47">
    <mergeCell ref="F19:G19"/>
    <mergeCell ref="C39:D39"/>
    <mergeCell ref="C40:D40"/>
    <mergeCell ref="C38:D38"/>
    <mergeCell ref="C29:D29"/>
    <mergeCell ref="C30:D30"/>
    <mergeCell ref="A6:A7"/>
    <mergeCell ref="B6:B7"/>
    <mergeCell ref="C6:D7"/>
    <mergeCell ref="B3:D3"/>
    <mergeCell ref="C36:D36"/>
    <mergeCell ref="C37:D37"/>
    <mergeCell ref="C31:D31"/>
    <mergeCell ref="C32:D32"/>
    <mergeCell ref="C33:D33"/>
    <mergeCell ref="C34:D34"/>
    <mergeCell ref="C25:D25"/>
    <mergeCell ref="C26:D26"/>
    <mergeCell ref="C8:D8"/>
    <mergeCell ref="C35:D35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C9:D9"/>
    <mergeCell ref="C10:D10"/>
    <mergeCell ref="A1:D1"/>
    <mergeCell ref="C41:D41"/>
    <mergeCell ref="C11:D11"/>
    <mergeCell ref="C12:D12"/>
    <mergeCell ref="C13:D13"/>
    <mergeCell ref="C14:D14"/>
    <mergeCell ref="C15:D15"/>
    <mergeCell ref="C16:D16"/>
    <mergeCell ref="A107:E107"/>
    <mergeCell ref="C42:D42"/>
    <mergeCell ref="C43:D43"/>
    <mergeCell ref="C44:D44"/>
    <mergeCell ref="A48:A49"/>
    <mergeCell ref="B48:B49"/>
    <mergeCell ref="C48:C4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:C95 D86:D95 C86:C89 C25:D32 C9:E9 C12:E15 C17:E18 C21:E21 C39:D42 E25:E42 C102:E104 F86:F89 C34:D37 F81:F84 C76:D79 F76:F79 C81:D84 F72:F74 C72:D74 F68 C68:D68 F57:F65 C57:D65 F53:F55 C53:D55 F91:F95">
      <formula1>0</formula1>
      <formula2>9999999999999990</formula2>
    </dataValidation>
  </dataValidation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portrait" paperSize="9" scale="8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2"/>
  <sheetViews>
    <sheetView zoomScale="75" zoomScaleNormal="75" zoomScaleSheetLayoutView="100" workbookViewId="0" topLeftCell="A1">
      <selection activeCell="B4" sqref="B4:D4"/>
    </sheetView>
  </sheetViews>
  <sheetFormatPr defaultColWidth="9.140625" defaultRowHeight="12.75"/>
  <cols>
    <col min="1" max="1" width="41.28125" style="44" customWidth="1"/>
    <col min="2" max="2" width="10.7109375" style="44" customWidth="1"/>
    <col min="3" max="3" width="12.8515625" style="44" customWidth="1"/>
    <col min="4" max="4" width="12.00390625" style="44" customWidth="1"/>
    <col min="5" max="5" width="11.7109375" style="44" bestFit="1" customWidth="1"/>
    <col min="6" max="6" width="11.421875" style="44" customWidth="1"/>
    <col min="7" max="7" width="11.8515625" style="44" customWidth="1"/>
    <col min="8" max="8" width="11.421875" style="44" customWidth="1"/>
    <col min="9" max="9" width="16.00390625" style="44" customWidth="1"/>
    <col min="10" max="10" width="7.7109375" style="44" customWidth="1"/>
    <col min="11" max="16384" width="10.7109375" style="44" customWidth="1"/>
  </cols>
  <sheetData>
    <row r="1" ht="12.75">
      <c r="I1" s="45" t="s">
        <v>719</v>
      </c>
    </row>
    <row r="2" spans="1:10" ht="12.75" customHeight="1">
      <c r="A2" s="511" t="s">
        <v>844</v>
      </c>
      <c r="B2" s="511"/>
      <c r="C2" s="511"/>
      <c r="D2" s="511"/>
      <c r="E2" s="511"/>
      <c r="F2" s="511"/>
      <c r="G2" s="511"/>
      <c r="H2" s="511"/>
      <c r="I2" s="511"/>
      <c r="J2" s="46"/>
    </row>
    <row r="3" spans="1:10" ht="12.75" customHeight="1">
      <c r="A3" s="512"/>
      <c r="B3" s="512"/>
      <c r="C3" s="512"/>
      <c r="D3" s="512"/>
      <c r="E3" s="512"/>
      <c r="F3" s="512"/>
      <c r="G3" s="512"/>
      <c r="H3" s="512"/>
      <c r="I3" s="512"/>
      <c r="J3" s="46"/>
    </row>
    <row r="4" spans="1:10" ht="15">
      <c r="A4" s="482" t="s">
        <v>867</v>
      </c>
      <c r="B4" s="521" t="s">
        <v>868</v>
      </c>
      <c r="C4" s="521"/>
      <c r="D4" s="521"/>
      <c r="E4" s="47"/>
      <c r="F4" s="47"/>
      <c r="G4" s="47"/>
      <c r="H4" s="47"/>
      <c r="I4" s="540" t="s">
        <v>862</v>
      </c>
      <c r="J4" s="47"/>
    </row>
    <row r="5" spans="1:10" ht="12.75">
      <c r="A5" s="48" t="s">
        <v>864</v>
      </c>
      <c r="B5" s="48"/>
      <c r="C5" s="49"/>
      <c r="D5" s="50"/>
      <c r="E5" s="50"/>
      <c r="F5" s="50"/>
      <c r="G5" s="50"/>
      <c r="H5" s="50"/>
      <c r="I5" s="51"/>
      <c r="J5" s="50"/>
    </row>
    <row r="6" spans="1:9" ht="12.75">
      <c r="A6" s="52"/>
      <c r="B6" s="52"/>
      <c r="C6" s="52"/>
      <c r="D6" s="52"/>
      <c r="E6" s="52"/>
      <c r="F6" s="52"/>
      <c r="G6" s="52"/>
      <c r="H6" s="52"/>
      <c r="I6" s="53" t="s">
        <v>720</v>
      </c>
    </row>
    <row r="7" spans="1:9" s="302" customFormat="1" ht="12">
      <c r="A7" s="513" t="s">
        <v>457</v>
      </c>
      <c r="B7" s="297"/>
      <c r="C7" s="298" t="s">
        <v>721</v>
      </c>
      <c r="D7" s="299"/>
      <c r="E7" s="300"/>
      <c r="F7" s="301" t="s">
        <v>722</v>
      </c>
      <c r="G7" s="301"/>
      <c r="H7" s="301"/>
      <c r="I7" s="301"/>
    </row>
    <row r="8" spans="1:9" s="302" customFormat="1" ht="21.75" customHeight="1">
      <c r="A8" s="517"/>
      <c r="B8" s="303" t="s">
        <v>5</v>
      </c>
      <c r="C8" s="513" t="s">
        <v>723</v>
      </c>
      <c r="D8" s="513" t="s">
        <v>724</v>
      </c>
      <c r="E8" s="513" t="s">
        <v>725</v>
      </c>
      <c r="F8" s="513" t="s">
        <v>726</v>
      </c>
      <c r="G8" s="304" t="s">
        <v>727</v>
      </c>
      <c r="H8" s="304"/>
      <c r="I8" s="515" t="s">
        <v>728</v>
      </c>
    </row>
    <row r="9" spans="1:9" s="302" customFormat="1" ht="30.75" customHeight="1">
      <c r="A9" s="514"/>
      <c r="B9" s="305"/>
      <c r="C9" s="514"/>
      <c r="D9" s="514"/>
      <c r="E9" s="514"/>
      <c r="F9" s="514"/>
      <c r="G9" s="306" t="s">
        <v>468</v>
      </c>
      <c r="H9" s="306" t="s">
        <v>469</v>
      </c>
      <c r="I9" s="516"/>
    </row>
    <row r="10" spans="1:9" s="310" customFormat="1" ht="11.25">
      <c r="A10" s="307" t="s">
        <v>11</v>
      </c>
      <c r="B10" s="308" t="s">
        <v>12</v>
      </c>
      <c r="C10" s="309">
        <v>1</v>
      </c>
      <c r="D10" s="309">
        <v>2</v>
      </c>
      <c r="E10" s="309">
        <v>3</v>
      </c>
      <c r="F10" s="307">
        <v>4</v>
      </c>
      <c r="G10" s="307">
        <v>5</v>
      </c>
      <c r="H10" s="307">
        <v>6</v>
      </c>
      <c r="I10" s="307">
        <v>7</v>
      </c>
    </row>
    <row r="11" spans="1:9" s="54" customFormat="1" ht="12.75">
      <c r="A11" s="311" t="s">
        <v>729</v>
      </c>
      <c r="B11" s="312"/>
      <c r="C11" s="313"/>
      <c r="D11" s="313"/>
      <c r="E11" s="313"/>
      <c r="F11" s="313"/>
      <c r="G11" s="313"/>
      <c r="H11" s="313"/>
      <c r="I11" s="313"/>
    </row>
    <row r="12" spans="1:9" s="54" customFormat="1" ht="12.75">
      <c r="A12" s="311" t="s">
        <v>730</v>
      </c>
      <c r="B12" s="314" t="s">
        <v>731</v>
      </c>
      <c r="C12" s="315">
        <v>4469553</v>
      </c>
      <c r="D12" s="315">
        <v>0</v>
      </c>
      <c r="E12" s="315">
        <v>0</v>
      </c>
      <c r="F12" s="315">
        <v>19820</v>
      </c>
      <c r="G12" s="315">
        <v>1172</v>
      </c>
      <c r="H12" s="315">
        <v>471</v>
      </c>
      <c r="I12" s="316">
        <f>F12+G12-H12</f>
        <v>20521</v>
      </c>
    </row>
    <row r="13" spans="1:9" s="54" customFormat="1" ht="12.75">
      <c r="A13" s="311" t="s">
        <v>732</v>
      </c>
      <c r="B13" s="314" t="s">
        <v>733</v>
      </c>
      <c r="C13" s="315">
        <v>0</v>
      </c>
      <c r="D13" s="315">
        <v>0</v>
      </c>
      <c r="E13" s="315">
        <v>0</v>
      </c>
      <c r="F13" s="315">
        <v>0</v>
      </c>
      <c r="G13" s="315">
        <v>0</v>
      </c>
      <c r="H13" s="315">
        <v>0</v>
      </c>
      <c r="I13" s="316">
        <f>F13+G13-H13</f>
        <v>0</v>
      </c>
    </row>
    <row r="14" spans="1:9" s="54" customFormat="1" ht="12.75">
      <c r="A14" s="311" t="s">
        <v>532</v>
      </c>
      <c r="B14" s="314" t="s">
        <v>734</v>
      </c>
      <c r="C14" s="317">
        <v>0</v>
      </c>
      <c r="D14" s="317">
        <v>0</v>
      </c>
      <c r="E14" s="317">
        <v>0</v>
      </c>
      <c r="F14" s="317">
        <v>0</v>
      </c>
      <c r="G14" s="317">
        <v>0</v>
      </c>
      <c r="H14" s="317">
        <v>0</v>
      </c>
      <c r="I14" s="316">
        <f>F14+G14-H14</f>
        <v>0</v>
      </c>
    </row>
    <row r="15" spans="1:9" s="54" customFormat="1" ht="12.75">
      <c r="A15" s="311" t="s">
        <v>735</v>
      </c>
      <c r="B15" s="314" t="s">
        <v>736</v>
      </c>
      <c r="C15" s="315">
        <v>0</v>
      </c>
      <c r="D15" s="315">
        <v>0</v>
      </c>
      <c r="E15" s="315">
        <v>0</v>
      </c>
      <c r="F15" s="315">
        <v>0</v>
      </c>
      <c r="G15" s="315">
        <v>0</v>
      </c>
      <c r="H15" s="315">
        <v>0</v>
      </c>
      <c r="I15" s="316">
        <f>F15+G15-H15</f>
        <v>0</v>
      </c>
    </row>
    <row r="16" spans="1:9" s="54" customFormat="1" ht="12.75">
      <c r="A16" s="311" t="s">
        <v>75</v>
      </c>
      <c r="B16" s="314" t="s">
        <v>737</v>
      </c>
      <c r="C16" s="315">
        <v>70</v>
      </c>
      <c r="D16" s="315">
        <v>0</v>
      </c>
      <c r="E16" s="315">
        <v>0</v>
      </c>
      <c r="F16" s="315">
        <v>2</v>
      </c>
      <c r="G16" s="315">
        <v>0</v>
      </c>
      <c r="H16" s="315">
        <v>0</v>
      </c>
      <c r="I16" s="316">
        <f>F16+G16-H16</f>
        <v>2</v>
      </c>
    </row>
    <row r="17" spans="1:9" s="54" customFormat="1" ht="12.75">
      <c r="A17" s="318" t="s">
        <v>500</v>
      </c>
      <c r="B17" s="319" t="s">
        <v>738</v>
      </c>
      <c r="C17" s="320">
        <f>SUM(C12:C16)</f>
        <v>4469623</v>
      </c>
      <c r="D17" s="320">
        <v>0</v>
      </c>
      <c r="E17" s="320">
        <v>0</v>
      </c>
      <c r="F17" s="320">
        <f>SUM(F12:F16)</f>
        <v>19822</v>
      </c>
      <c r="G17" s="320">
        <f>SUM(G12:G16)</f>
        <v>1172</v>
      </c>
      <c r="H17" s="320">
        <f>SUM(H12:H16)</f>
        <v>471</v>
      </c>
      <c r="I17" s="320">
        <f>SUM(I12:I16)</f>
        <v>20523</v>
      </c>
    </row>
    <row r="18" spans="1:9" s="54" customFormat="1" ht="12.75">
      <c r="A18" s="311" t="s">
        <v>739</v>
      </c>
      <c r="B18" s="314"/>
      <c r="C18" s="316"/>
      <c r="D18" s="316"/>
      <c r="E18" s="316"/>
      <c r="F18" s="316"/>
      <c r="G18" s="316"/>
      <c r="H18" s="316"/>
      <c r="I18" s="316"/>
    </row>
    <row r="19" spans="1:16" s="54" customFormat="1" ht="12.75">
      <c r="A19" s="311" t="s">
        <v>730</v>
      </c>
      <c r="B19" s="314" t="s">
        <v>740</v>
      </c>
      <c r="C19" s="315">
        <v>0</v>
      </c>
      <c r="D19" s="315">
        <v>0</v>
      </c>
      <c r="E19" s="315">
        <v>0</v>
      </c>
      <c r="F19" s="315">
        <v>0</v>
      </c>
      <c r="G19" s="315">
        <v>0</v>
      </c>
      <c r="H19" s="315">
        <v>0</v>
      </c>
      <c r="I19" s="316">
        <v>0</v>
      </c>
      <c r="J19" s="55"/>
      <c r="K19" s="55"/>
      <c r="L19" s="55"/>
      <c r="M19" s="55"/>
      <c r="N19" s="55"/>
      <c r="O19" s="55"/>
      <c r="P19" s="55"/>
    </row>
    <row r="20" spans="1:16" s="54" customFormat="1" ht="12.75">
      <c r="A20" s="311" t="s">
        <v>741</v>
      </c>
      <c r="B20" s="314" t="s">
        <v>742</v>
      </c>
      <c r="C20" s="315">
        <v>0</v>
      </c>
      <c r="D20" s="315">
        <v>0</v>
      </c>
      <c r="E20" s="315">
        <v>0</v>
      </c>
      <c r="F20" s="315">
        <v>0</v>
      </c>
      <c r="G20" s="315">
        <v>0</v>
      </c>
      <c r="H20" s="315">
        <v>0</v>
      </c>
      <c r="I20" s="316">
        <v>0</v>
      </c>
      <c r="J20" s="55"/>
      <c r="K20" s="55"/>
      <c r="L20" s="55"/>
      <c r="M20" s="55"/>
      <c r="N20" s="55"/>
      <c r="O20" s="55"/>
      <c r="P20" s="55"/>
    </row>
    <row r="21" spans="1:16" s="54" customFormat="1" ht="12.75">
      <c r="A21" s="311" t="s">
        <v>743</v>
      </c>
      <c r="B21" s="314" t="s">
        <v>744</v>
      </c>
      <c r="C21" s="315">
        <v>0</v>
      </c>
      <c r="D21" s="315">
        <v>0</v>
      </c>
      <c r="E21" s="315">
        <v>0</v>
      </c>
      <c r="F21" s="315">
        <v>0</v>
      </c>
      <c r="G21" s="315">
        <v>0</v>
      </c>
      <c r="H21" s="315">
        <v>0</v>
      </c>
      <c r="I21" s="316">
        <v>0</v>
      </c>
      <c r="J21" s="55"/>
      <c r="K21" s="55"/>
      <c r="L21" s="55"/>
      <c r="M21" s="55"/>
      <c r="N21" s="55"/>
      <c r="O21" s="55"/>
      <c r="P21" s="55"/>
    </row>
    <row r="22" spans="1:16" s="54" customFormat="1" ht="12.75">
      <c r="A22" s="311" t="s">
        <v>745</v>
      </c>
      <c r="B22" s="314" t="s">
        <v>746</v>
      </c>
      <c r="C22" s="315">
        <v>0</v>
      </c>
      <c r="D22" s="315">
        <v>0</v>
      </c>
      <c r="E22" s="315">
        <v>0</v>
      </c>
      <c r="F22" s="315">
        <v>0</v>
      </c>
      <c r="G22" s="315">
        <v>0</v>
      </c>
      <c r="H22" s="315">
        <v>0</v>
      </c>
      <c r="I22" s="316">
        <v>0</v>
      </c>
      <c r="J22" s="55"/>
      <c r="K22" s="55"/>
      <c r="L22" s="55"/>
      <c r="M22" s="55"/>
      <c r="N22" s="55"/>
      <c r="O22" s="55"/>
      <c r="P22" s="55"/>
    </row>
    <row r="23" spans="1:16" s="54" customFormat="1" ht="12.75">
      <c r="A23" s="311" t="s">
        <v>747</v>
      </c>
      <c r="B23" s="314" t="s">
        <v>748</v>
      </c>
      <c r="C23" s="315">
        <v>0</v>
      </c>
      <c r="D23" s="315">
        <v>0</v>
      </c>
      <c r="E23" s="315">
        <v>0</v>
      </c>
      <c r="F23" s="315">
        <v>0</v>
      </c>
      <c r="G23" s="315">
        <v>0</v>
      </c>
      <c r="H23" s="315">
        <v>0</v>
      </c>
      <c r="I23" s="316">
        <v>0</v>
      </c>
      <c r="J23" s="55"/>
      <c r="K23" s="55"/>
      <c r="L23" s="55"/>
      <c r="M23" s="55"/>
      <c r="N23" s="55"/>
      <c r="O23" s="55"/>
      <c r="P23" s="55"/>
    </row>
    <row r="24" spans="1:16" s="54" customFormat="1" ht="25.5">
      <c r="A24" s="311" t="s">
        <v>749</v>
      </c>
      <c r="B24" s="314" t="s">
        <v>750</v>
      </c>
      <c r="C24" s="315">
        <v>0</v>
      </c>
      <c r="D24" s="315">
        <v>0</v>
      </c>
      <c r="E24" s="315">
        <v>0</v>
      </c>
      <c r="F24" s="315">
        <v>0</v>
      </c>
      <c r="G24" s="315">
        <v>0</v>
      </c>
      <c r="H24" s="315">
        <v>0</v>
      </c>
      <c r="I24" s="316">
        <v>0</v>
      </c>
      <c r="J24" s="55"/>
      <c r="K24" s="55"/>
      <c r="L24" s="55"/>
      <c r="M24" s="55"/>
      <c r="N24" s="55"/>
      <c r="O24" s="55"/>
      <c r="P24" s="55"/>
    </row>
    <row r="25" spans="1:16" s="54" customFormat="1" ht="12.75">
      <c r="A25" s="321" t="s">
        <v>751</v>
      </c>
      <c r="B25" s="322" t="s">
        <v>752</v>
      </c>
      <c r="C25" s="315">
        <v>0</v>
      </c>
      <c r="D25" s="315">
        <v>0</v>
      </c>
      <c r="E25" s="315">
        <v>0</v>
      </c>
      <c r="F25" s="315">
        <v>0</v>
      </c>
      <c r="G25" s="315">
        <v>0</v>
      </c>
      <c r="H25" s="315">
        <v>0</v>
      </c>
      <c r="I25" s="316">
        <v>0</v>
      </c>
      <c r="J25" s="55"/>
      <c r="K25" s="55"/>
      <c r="L25" s="55"/>
      <c r="M25" s="55"/>
      <c r="N25" s="55"/>
      <c r="O25" s="55"/>
      <c r="P25" s="55"/>
    </row>
    <row r="26" spans="1:16" s="54" customFormat="1" ht="12.75">
      <c r="A26" s="318" t="s">
        <v>517</v>
      </c>
      <c r="B26" s="319" t="s">
        <v>753</v>
      </c>
      <c r="C26" s="320">
        <v>0</v>
      </c>
      <c r="D26" s="320">
        <v>0</v>
      </c>
      <c r="E26" s="320">
        <v>0</v>
      </c>
      <c r="F26" s="320">
        <v>0</v>
      </c>
      <c r="G26" s="320">
        <v>0</v>
      </c>
      <c r="H26" s="320">
        <v>0</v>
      </c>
      <c r="I26" s="320">
        <v>0</v>
      </c>
      <c r="J26" s="55"/>
      <c r="K26" s="55"/>
      <c r="L26" s="55"/>
      <c r="M26" s="55"/>
      <c r="N26" s="55"/>
      <c r="O26" s="55"/>
      <c r="P26" s="55"/>
    </row>
    <row r="27" spans="1:9" s="54" customFormat="1" ht="26.25" customHeight="1">
      <c r="A27" s="518" t="s">
        <v>754</v>
      </c>
      <c r="B27" s="518"/>
      <c r="C27" s="518"/>
      <c r="D27" s="518"/>
      <c r="E27" s="518"/>
      <c r="F27" s="518"/>
      <c r="G27" s="518"/>
      <c r="H27" s="518"/>
      <c r="I27" s="518"/>
    </row>
    <row r="28" spans="1:9" s="54" customFormat="1" ht="12.75">
      <c r="A28" s="56"/>
      <c r="B28" s="56"/>
      <c r="C28" s="56"/>
      <c r="D28" s="56"/>
      <c r="E28" s="56"/>
      <c r="F28" s="56"/>
      <c r="G28" s="56"/>
      <c r="H28" s="56"/>
      <c r="I28" s="56"/>
    </row>
    <row r="29" spans="1:9" s="54" customFormat="1" ht="12.75">
      <c r="A29" s="229" t="s">
        <v>869</v>
      </c>
      <c r="B29" s="56"/>
      <c r="C29" s="56"/>
      <c r="D29" s="56"/>
      <c r="E29" s="56"/>
      <c r="F29" s="56"/>
      <c r="G29" s="56"/>
      <c r="H29" s="56"/>
      <c r="I29" s="56"/>
    </row>
    <row r="30" spans="1:9" s="54" customFormat="1" ht="12.75">
      <c r="A30" s="229" t="s">
        <v>871</v>
      </c>
      <c r="B30" s="46"/>
      <c r="C30" s="46"/>
      <c r="D30" s="57"/>
      <c r="E30" s="57"/>
      <c r="F30" s="57"/>
      <c r="G30" s="57"/>
      <c r="H30" s="57"/>
      <c r="I30" s="57"/>
    </row>
    <row r="31" spans="1:9" s="54" customFormat="1" ht="12.75">
      <c r="A31" s="58"/>
      <c r="B31" s="58"/>
      <c r="C31" s="58"/>
      <c r="D31" s="59"/>
      <c r="E31" s="59"/>
      <c r="F31" s="59"/>
      <c r="G31" s="59"/>
      <c r="H31" s="59"/>
      <c r="I31" s="59"/>
    </row>
    <row r="32" spans="1:9" s="54" customFormat="1" ht="12.75">
      <c r="A32" s="44"/>
      <c r="B32" s="44"/>
      <c r="C32" s="44"/>
      <c r="D32" s="60"/>
      <c r="E32" s="60"/>
      <c r="F32" s="60"/>
      <c r="G32" s="60"/>
      <c r="H32" s="60"/>
      <c r="I32" s="60"/>
    </row>
    <row r="33" spans="1:9" s="54" customFormat="1" ht="12.75">
      <c r="A33" s="44"/>
      <c r="B33" s="44"/>
      <c r="C33" s="44"/>
      <c r="D33" s="60"/>
      <c r="E33" s="60"/>
      <c r="F33" s="60"/>
      <c r="G33" s="60"/>
      <c r="H33" s="60"/>
      <c r="I33" s="60"/>
    </row>
    <row r="34" spans="1:9" s="54" customFormat="1" ht="12.75">
      <c r="A34" s="44"/>
      <c r="B34" s="44"/>
      <c r="C34" s="44"/>
      <c r="D34" s="61"/>
      <c r="E34" s="60"/>
      <c r="F34" s="60"/>
      <c r="G34" s="60"/>
      <c r="H34" s="60"/>
      <c r="I34" s="60"/>
    </row>
    <row r="35" spans="1:9" s="54" customFormat="1" ht="12.75">
      <c r="A35" s="44"/>
      <c r="B35" s="44"/>
      <c r="C35" s="44"/>
      <c r="D35" s="61"/>
      <c r="E35" s="60"/>
      <c r="F35" s="60"/>
      <c r="G35" s="60"/>
      <c r="H35" s="60"/>
      <c r="I35" s="60"/>
    </row>
    <row r="36" spans="1:9" s="54" customFormat="1" ht="12.75">
      <c r="A36" s="44"/>
      <c r="B36" s="44"/>
      <c r="C36" s="44"/>
      <c r="D36" s="61"/>
      <c r="E36" s="60"/>
      <c r="F36" s="60"/>
      <c r="G36" s="60"/>
      <c r="H36" s="60"/>
      <c r="I36" s="60"/>
    </row>
    <row r="37" spans="1:9" s="54" customFormat="1" ht="12.75">
      <c r="A37" s="44"/>
      <c r="B37" s="44"/>
      <c r="C37" s="44"/>
      <c r="D37" s="61"/>
      <c r="E37" s="60"/>
      <c r="F37" s="60"/>
      <c r="G37" s="60"/>
      <c r="H37" s="60"/>
      <c r="I37" s="60"/>
    </row>
    <row r="38" spans="1:9" s="54" customFormat="1" ht="12.75">
      <c r="A38" s="44"/>
      <c r="B38" s="44"/>
      <c r="C38" s="44"/>
      <c r="D38" s="61"/>
      <c r="E38" s="61"/>
      <c r="F38" s="60"/>
      <c r="G38" s="60"/>
      <c r="H38" s="60"/>
      <c r="I38" s="60"/>
    </row>
    <row r="39" spans="1:9" s="54" customFormat="1" ht="12.75">
      <c r="A39" s="44"/>
      <c r="B39" s="44"/>
      <c r="C39" s="44"/>
      <c r="D39" s="60"/>
      <c r="E39" s="60"/>
      <c r="F39" s="60"/>
      <c r="G39" s="60"/>
      <c r="H39" s="60"/>
      <c r="I39" s="60"/>
    </row>
    <row r="40" spans="1:9" s="54" customFormat="1" ht="12.75">
      <c r="A40" s="44"/>
      <c r="B40" s="44"/>
      <c r="C40" s="44"/>
      <c r="D40" s="60"/>
      <c r="E40" s="60"/>
      <c r="F40" s="60"/>
      <c r="G40" s="60"/>
      <c r="H40" s="60"/>
      <c r="I40" s="60"/>
    </row>
    <row r="41" spans="1:9" s="54" customFormat="1" ht="12.75">
      <c r="A41" s="44"/>
      <c r="B41" s="44"/>
      <c r="C41" s="44"/>
      <c r="D41" s="60"/>
      <c r="E41" s="60"/>
      <c r="F41" s="60"/>
      <c r="G41" s="60"/>
      <c r="H41" s="60"/>
      <c r="I41" s="60"/>
    </row>
    <row r="42" spans="1:9" s="54" customFormat="1" ht="12.75">
      <c r="A42" s="44"/>
      <c r="B42" s="44"/>
      <c r="C42" s="44"/>
      <c r="D42" s="60"/>
      <c r="E42" s="60"/>
      <c r="F42" s="60"/>
      <c r="G42" s="60"/>
      <c r="H42" s="60"/>
      <c r="I42" s="60"/>
    </row>
    <row r="43" spans="1:9" s="54" customFormat="1" ht="12.75">
      <c r="A43" s="44"/>
      <c r="B43" s="44"/>
      <c r="C43" s="44"/>
      <c r="D43" s="60"/>
      <c r="E43" s="60"/>
      <c r="F43" s="60"/>
      <c r="G43" s="60"/>
      <c r="H43" s="60"/>
      <c r="I43" s="60"/>
    </row>
    <row r="44" spans="1:9" s="54" customFormat="1" ht="12.75">
      <c r="A44" s="44"/>
      <c r="B44" s="44"/>
      <c r="C44" s="44"/>
      <c r="D44" s="60"/>
      <c r="E44" s="60"/>
      <c r="F44" s="60"/>
      <c r="G44" s="60"/>
      <c r="H44" s="60"/>
      <c r="I44" s="60"/>
    </row>
    <row r="45" spans="1:9" s="54" customFormat="1" ht="12.75">
      <c r="A45" s="44"/>
      <c r="B45" s="44"/>
      <c r="C45" s="44"/>
      <c r="D45" s="60"/>
      <c r="E45" s="60"/>
      <c r="F45" s="60"/>
      <c r="G45" s="60"/>
      <c r="H45" s="60"/>
      <c r="I45" s="60"/>
    </row>
    <row r="46" spans="1:9" s="54" customFormat="1" ht="12.75">
      <c r="A46" s="44"/>
      <c r="B46" s="44"/>
      <c r="C46" s="44"/>
      <c r="D46" s="60"/>
      <c r="E46" s="60"/>
      <c r="F46" s="60"/>
      <c r="G46" s="60"/>
      <c r="H46" s="60"/>
      <c r="I46" s="60"/>
    </row>
    <row r="47" spans="1:9" s="54" customFormat="1" ht="12.75">
      <c r="A47" s="44"/>
      <c r="B47" s="44"/>
      <c r="C47" s="44"/>
      <c r="D47" s="60"/>
      <c r="E47" s="60"/>
      <c r="F47" s="60"/>
      <c r="G47" s="60"/>
      <c r="H47" s="60"/>
      <c r="I47" s="60"/>
    </row>
    <row r="48" spans="1:9" s="54" customFormat="1" ht="12.75">
      <c r="A48" s="44"/>
      <c r="B48" s="44"/>
      <c r="C48" s="44"/>
      <c r="D48" s="60"/>
      <c r="E48" s="60"/>
      <c r="F48" s="60"/>
      <c r="G48" s="60"/>
      <c r="H48" s="60"/>
      <c r="I48" s="60"/>
    </row>
    <row r="49" spans="1:9" s="54" customFormat="1" ht="12.75">
      <c r="A49" s="44"/>
      <c r="B49" s="44"/>
      <c r="C49" s="44"/>
      <c r="D49" s="60"/>
      <c r="E49" s="60"/>
      <c r="F49" s="60"/>
      <c r="G49" s="60"/>
      <c r="H49" s="60"/>
      <c r="I49" s="60"/>
    </row>
    <row r="50" spans="1:9" s="54" customFormat="1" ht="12.75">
      <c r="A50" s="44"/>
      <c r="B50" s="44"/>
      <c r="C50" s="44"/>
      <c r="D50" s="60"/>
      <c r="E50" s="60"/>
      <c r="F50" s="60"/>
      <c r="G50" s="60"/>
      <c r="H50" s="60"/>
      <c r="I50" s="60"/>
    </row>
    <row r="51" spans="1:9" s="54" customFormat="1" ht="12.75">
      <c r="A51" s="44"/>
      <c r="B51" s="44"/>
      <c r="C51" s="44"/>
      <c r="D51" s="60"/>
      <c r="E51" s="60"/>
      <c r="F51" s="60"/>
      <c r="G51" s="60"/>
      <c r="H51" s="60"/>
      <c r="I51" s="60"/>
    </row>
    <row r="52" spans="1:9" s="54" customFormat="1" ht="12.75">
      <c r="A52" s="44"/>
      <c r="B52" s="44"/>
      <c r="C52" s="44"/>
      <c r="D52" s="60"/>
      <c r="E52" s="60"/>
      <c r="F52" s="60"/>
      <c r="G52" s="60"/>
      <c r="H52" s="60"/>
      <c r="I52" s="60"/>
    </row>
    <row r="53" spans="1:9" s="54" customFormat="1" ht="12.75">
      <c r="A53" s="44"/>
      <c r="B53" s="44"/>
      <c r="C53" s="44"/>
      <c r="D53" s="60"/>
      <c r="E53" s="60"/>
      <c r="F53" s="60"/>
      <c r="G53" s="60"/>
      <c r="H53" s="60"/>
      <c r="I53" s="60"/>
    </row>
    <row r="54" spans="1:9" s="54" customFormat="1" ht="12.75">
      <c r="A54" s="44"/>
      <c r="B54" s="44"/>
      <c r="C54" s="44"/>
      <c r="D54" s="60"/>
      <c r="E54" s="60"/>
      <c r="F54" s="60"/>
      <c r="G54" s="60"/>
      <c r="H54" s="60"/>
      <c r="I54" s="60"/>
    </row>
    <row r="55" spans="1:9" s="54" customFormat="1" ht="12.75">
      <c r="A55" s="44"/>
      <c r="B55" s="44"/>
      <c r="C55" s="44"/>
      <c r="D55" s="60"/>
      <c r="E55" s="60"/>
      <c r="F55" s="60"/>
      <c r="G55" s="60"/>
      <c r="H55" s="60"/>
      <c r="I55" s="60"/>
    </row>
    <row r="56" spans="1:9" s="54" customFormat="1" ht="12.75">
      <c r="A56" s="44"/>
      <c r="B56" s="44"/>
      <c r="C56" s="44"/>
      <c r="D56" s="60"/>
      <c r="E56" s="60"/>
      <c r="F56" s="60"/>
      <c r="G56" s="60"/>
      <c r="H56" s="60"/>
      <c r="I56" s="60"/>
    </row>
    <row r="57" spans="1:9" s="54" customFormat="1" ht="12.75">
      <c r="A57" s="44"/>
      <c r="B57" s="44"/>
      <c r="C57" s="44"/>
      <c r="D57" s="60"/>
      <c r="E57" s="60"/>
      <c r="F57" s="60"/>
      <c r="G57" s="60"/>
      <c r="H57" s="60"/>
      <c r="I57" s="60"/>
    </row>
    <row r="58" spans="1:9" s="54" customFormat="1" ht="12.75">
      <c r="A58" s="44"/>
      <c r="B58" s="44"/>
      <c r="C58" s="44"/>
      <c r="D58" s="60"/>
      <c r="E58" s="60"/>
      <c r="F58" s="60"/>
      <c r="G58" s="60"/>
      <c r="H58" s="60"/>
      <c r="I58" s="60"/>
    </row>
    <row r="59" spans="1:9" s="54" customFormat="1" ht="12.75">
      <c r="A59" s="44"/>
      <c r="B59" s="44"/>
      <c r="C59" s="44"/>
      <c r="D59" s="60"/>
      <c r="E59" s="60"/>
      <c r="F59" s="60"/>
      <c r="G59" s="60"/>
      <c r="H59" s="60"/>
      <c r="I59" s="60"/>
    </row>
    <row r="60" spans="1:9" s="54" customFormat="1" ht="12.75">
      <c r="A60" s="44"/>
      <c r="B60" s="44"/>
      <c r="C60" s="44"/>
      <c r="D60" s="60"/>
      <c r="E60" s="60"/>
      <c r="F60" s="60"/>
      <c r="G60" s="60"/>
      <c r="H60" s="60"/>
      <c r="I60" s="60"/>
    </row>
    <row r="61" spans="1:9" s="54" customFormat="1" ht="12.75">
      <c r="A61" s="44"/>
      <c r="B61" s="44"/>
      <c r="C61" s="44"/>
      <c r="D61" s="60"/>
      <c r="E61" s="60"/>
      <c r="F61" s="60"/>
      <c r="G61" s="60"/>
      <c r="H61" s="60"/>
      <c r="I61" s="60"/>
    </row>
    <row r="62" spans="1:9" s="54" customFormat="1" ht="12.75">
      <c r="A62" s="44"/>
      <c r="B62" s="44"/>
      <c r="C62" s="44"/>
      <c r="D62" s="60"/>
      <c r="E62" s="60"/>
      <c r="F62" s="60"/>
      <c r="G62" s="60"/>
      <c r="H62" s="60"/>
      <c r="I62" s="60"/>
    </row>
    <row r="63" spans="1:9" s="54" customFormat="1" ht="12.75">
      <c r="A63" s="44"/>
      <c r="B63" s="44"/>
      <c r="C63" s="44"/>
      <c r="D63" s="60"/>
      <c r="E63" s="60"/>
      <c r="F63" s="60"/>
      <c r="G63" s="60"/>
      <c r="H63" s="60"/>
      <c r="I63" s="60"/>
    </row>
    <row r="64" spans="1:9" s="54" customFormat="1" ht="12.75">
      <c r="A64" s="44"/>
      <c r="B64" s="44"/>
      <c r="C64" s="44"/>
      <c r="D64" s="60"/>
      <c r="E64" s="60"/>
      <c r="F64" s="60"/>
      <c r="G64" s="60"/>
      <c r="H64" s="60"/>
      <c r="I64" s="60"/>
    </row>
    <row r="65" spans="1:9" s="54" customFormat="1" ht="12.75">
      <c r="A65" s="44"/>
      <c r="B65" s="44"/>
      <c r="C65" s="44"/>
      <c r="D65" s="60"/>
      <c r="E65" s="60"/>
      <c r="F65" s="60"/>
      <c r="G65" s="60"/>
      <c r="H65" s="60"/>
      <c r="I65" s="60"/>
    </row>
    <row r="66" spans="1:9" s="54" customFormat="1" ht="12.75">
      <c r="A66" s="44"/>
      <c r="B66" s="44"/>
      <c r="C66" s="44"/>
      <c r="D66" s="60"/>
      <c r="E66" s="60"/>
      <c r="F66" s="60"/>
      <c r="G66" s="60"/>
      <c r="H66" s="60"/>
      <c r="I66" s="60"/>
    </row>
    <row r="67" spans="1:9" s="54" customFormat="1" ht="12.75">
      <c r="A67" s="44"/>
      <c r="B67" s="44"/>
      <c r="C67" s="44"/>
      <c r="D67" s="60"/>
      <c r="E67" s="60"/>
      <c r="F67" s="60"/>
      <c r="G67" s="60"/>
      <c r="H67" s="60"/>
      <c r="I67" s="60"/>
    </row>
    <row r="68" spans="1:9" s="54" customFormat="1" ht="12.75">
      <c r="A68" s="44"/>
      <c r="B68" s="44"/>
      <c r="C68" s="44"/>
      <c r="D68" s="60"/>
      <c r="E68" s="60"/>
      <c r="F68" s="60"/>
      <c r="G68" s="60"/>
      <c r="H68" s="60"/>
      <c r="I68" s="60"/>
    </row>
    <row r="69" spans="1:9" s="54" customFormat="1" ht="12.75">
      <c r="A69" s="44"/>
      <c r="B69" s="44"/>
      <c r="C69" s="44"/>
      <c r="D69" s="60"/>
      <c r="E69" s="60"/>
      <c r="F69" s="60"/>
      <c r="G69" s="60"/>
      <c r="H69" s="60"/>
      <c r="I69" s="60"/>
    </row>
    <row r="70" spans="1:9" s="54" customFormat="1" ht="12.75">
      <c r="A70" s="44"/>
      <c r="B70" s="44"/>
      <c r="C70" s="44"/>
      <c r="D70" s="60"/>
      <c r="E70" s="60"/>
      <c r="F70" s="60"/>
      <c r="G70" s="60"/>
      <c r="H70" s="60"/>
      <c r="I70" s="60"/>
    </row>
    <row r="71" spans="1:9" s="54" customFormat="1" ht="12.75">
      <c r="A71" s="44"/>
      <c r="B71" s="44"/>
      <c r="C71" s="44"/>
      <c r="D71" s="60"/>
      <c r="E71" s="60"/>
      <c r="F71" s="60"/>
      <c r="G71" s="60"/>
      <c r="H71" s="60"/>
      <c r="I71" s="60"/>
    </row>
    <row r="72" spans="1:9" s="54" customFormat="1" ht="12.75">
      <c r="A72" s="44"/>
      <c r="B72" s="44"/>
      <c r="C72" s="44"/>
      <c r="D72" s="60"/>
      <c r="E72" s="60"/>
      <c r="F72" s="60"/>
      <c r="G72" s="60"/>
      <c r="H72" s="60"/>
      <c r="I72" s="60"/>
    </row>
    <row r="73" spans="1:9" s="54" customFormat="1" ht="12.75">
      <c r="A73" s="44"/>
      <c r="B73" s="44"/>
      <c r="C73" s="44"/>
      <c r="D73" s="60"/>
      <c r="E73" s="60"/>
      <c r="F73" s="60"/>
      <c r="G73" s="60"/>
      <c r="H73" s="60"/>
      <c r="I73" s="60"/>
    </row>
    <row r="74" spans="1:9" s="54" customFormat="1" ht="12.75">
      <c r="A74" s="44"/>
      <c r="B74" s="44"/>
      <c r="C74" s="44"/>
      <c r="D74" s="60"/>
      <c r="E74" s="60"/>
      <c r="F74" s="60"/>
      <c r="G74" s="60"/>
      <c r="H74" s="60"/>
      <c r="I74" s="60"/>
    </row>
    <row r="75" spans="1:9" s="54" customFormat="1" ht="12.75">
      <c r="A75" s="44"/>
      <c r="B75" s="44"/>
      <c r="C75" s="44"/>
      <c r="D75" s="60"/>
      <c r="E75" s="60"/>
      <c r="F75" s="60"/>
      <c r="G75" s="60"/>
      <c r="H75" s="60"/>
      <c r="I75" s="60"/>
    </row>
    <row r="76" spans="1:9" s="54" customFormat="1" ht="12.75">
      <c r="A76" s="44"/>
      <c r="B76" s="44"/>
      <c r="C76" s="44"/>
      <c r="D76" s="60"/>
      <c r="E76" s="60"/>
      <c r="F76" s="60"/>
      <c r="G76" s="60"/>
      <c r="H76" s="60"/>
      <c r="I76" s="60"/>
    </row>
    <row r="77" spans="1:9" s="54" customFormat="1" ht="12.75">
      <c r="A77" s="44"/>
      <c r="B77" s="44"/>
      <c r="C77" s="44"/>
      <c r="D77" s="60"/>
      <c r="E77" s="60"/>
      <c r="F77" s="60"/>
      <c r="G77" s="60"/>
      <c r="H77" s="60"/>
      <c r="I77" s="60"/>
    </row>
    <row r="78" spans="1:9" s="54" customFormat="1" ht="12.75">
      <c r="A78" s="44"/>
      <c r="B78" s="44"/>
      <c r="C78" s="44"/>
      <c r="D78" s="60"/>
      <c r="E78" s="60"/>
      <c r="F78" s="60"/>
      <c r="G78" s="60"/>
      <c r="H78" s="60"/>
      <c r="I78" s="60"/>
    </row>
    <row r="79" spans="1:9" s="54" customFormat="1" ht="12.75">
      <c r="A79" s="44"/>
      <c r="B79" s="44"/>
      <c r="C79" s="44"/>
      <c r="D79" s="60"/>
      <c r="E79" s="60"/>
      <c r="F79" s="60"/>
      <c r="G79" s="60"/>
      <c r="H79" s="60"/>
      <c r="I79" s="60"/>
    </row>
    <row r="80" spans="1:9" s="54" customFormat="1" ht="12.75">
      <c r="A80" s="44"/>
      <c r="B80" s="44"/>
      <c r="C80" s="44"/>
      <c r="D80" s="60"/>
      <c r="E80" s="60"/>
      <c r="F80" s="60"/>
      <c r="G80" s="60"/>
      <c r="H80" s="60"/>
      <c r="I80" s="60"/>
    </row>
    <row r="81" spans="1:9" s="54" customFormat="1" ht="12.75">
      <c r="A81" s="44"/>
      <c r="B81" s="44"/>
      <c r="C81" s="44"/>
      <c r="D81" s="60"/>
      <c r="E81" s="60"/>
      <c r="F81" s="60"/>
      <c r="G81" s="60"/>
      <c r="H81" s="60"/>
      <c r="I81" s="60"/>
    </row>
    <row r="82" spans="1:9" s="54" customFormat="1" ht="12.75">
      <c r="A82" s="44"/>
      <c r="B82" s="44"/>
      <c r="C82" s="44"/>
      <c r="D82" s="60"/>
      <c r="E82" s="60"/>
      <c r="F82" s="60"/>
      <c r="G82" s="60"/>
      <c r="H82" s="60"/>
      <c r="I82" s="60"/>
    </row>
    <row r="83" spans="1:9" s="54" customFormat="1" ht="12.75">
      <c r="A83" s="44"/>
      <c r="B83" s="44"/>
      <c r="C83" s="44"/>
      <c r="D83" s="60"/>
      <c r="E83" s="60"/>
      <c r="F83" s="60"/>
      <c r="G83" s="60"/>
      <c r="H83" s="60"/>
      <c r="I83" s="60"/>
    </row>
    <row r="84" spans="1:9" s="54" customFormat="1" ht="12.75">
      <c r="A84" s="44"/>
      <c r="B84" s="44"/>
      <c r="C84" s="44"/>
      <c r="D84" s="60"/>
      <c r="E84" s="60"/>
      <c r="F84" s="60"/>
      <c r="G84" s="60"/>
      <c r="H84" s="60"/>
      <c r="I84" s="60"/>
    </row>
    <row r="85" spans="1:9" s="54" customFormat="1" ht="12.75">
      <c r="A85" s="44"/>
      <c r="B85" s="44"/>
      <c r="C85" s="44"/>
      <c r="D85" s="60"/>
      <c r="E85" s="60"/>
      <c r="F85" s="60"/>
      <c r="G85" s="60"/>
      <c r="H85" s="60"/>
      <c r="I85" s="60"/>
    </row>
    <row r="86" spans="1:9" s="54" customFormat="1" ht="12.75">
      <c r="A86" s="44"/>
      <c r="B86" s="44"/>
      <c r="C86" s="44"/>
      <c r="D86" s="60"/>
      <c r="E86" s="60"/>
      <c r="F86" s="60"/>
      <c r="G86" s="60"/>
      <c r="H86" s="60"/>
      <c r="I86" s="60"/>
    </row>
    <row r="87" spans="1:9" s="54" customFormat="1" ht="12.75">
      <c r="A87" s="44"/>
      <c r="B87" s="44"/>
      <c r="C87" s="44"/>
      <c r="D87" s="60"/>
      <c r="E87" s="60"/>
      <c r="F87" s="60"/>
      <c r="G87" s="60"/>
      <c r="H87" s="60"/>
      <c r="I87" s="60"/>
    </row>
    <row r="88" spans="1:9" s="54" customFormat="1" ht="12.75">
      <c r="A88" s="44"/>
      <c r="B88" s="44"/>
      <c r="C88" s="44"/>
      <c r="D88" s="60"/>
      <c r="E88" s="60"/>
      <c r="F88" s="60"/>
      <c r="G88" s="60"/>
      <c r="H88" s="60"/>
      <c r="I88" s="60"/>
    </row>
    <row r="89" spans="1:9" s="54" customFormat="1" ht="12.75">
      <c r="A89" s="44"/>
      <c r="B89" s="44"/>
      <c r="C89" s="44"/>
      <c r="D89" s="60"/>
      <c r="E89" s="60"/>
      <c r="F89" s="60"/>
      <c r="G89" s="60"/>
      <c r="H89" s="60"/>
      <c r="I89" s="60"/>
    </row>
    <row r="90" spans="1:9" s="54" customFormat="1" ht="12.75">
      <c r="A90" s="44"/>
      <c r="B90" s="44"/>
      <c r="C90" s="44"/>
      <c r="D90" s="60"/>
      <c r="E90" s="60"/>
      <c r="F90" s="60"/>
      <c r="G90" s="60"/>
      <c r="H90" s="60"/>
      <c r="I90" s="60"/>
    </row>
    <row r="91" spans="1:9" s="54" customFormat="1" ht="12.75">
      <c r="A91" s="44"/>
      <c r="B91" s="44"/>
      <c r="C91" s="44"/>
      <c r="D91" s="60"/>
      <c r="E91" s="60"/>
      <c r="F91" s="60"/>
      <c r="G91" s="60"/>
      <c r="H91" s="60"/>
      <c r="I91" s="60"/>
    </row>
    <row r="92" spans="1:9" s="54" customFormat="1" ht="12.75">
      <c r="A92" s="44"/>
      <c r="B92" s="44"/>
      <c r="C92" s="44"/>
      <c r="D92" s="60"/>
      <c r="E92" s="60"/>
      <c r="F92" s="60"/>
      <c r="G92" s="60"/>
      <c r="H92" s="60"/>
      <c r="I92" s="60"/>
    </row>
    <row r="93" spans="1:9" s="54" customFormat="1" ht="12.75">
      <c r="A93" s="44"/>
      <c r="B93" s="44"/>
      <c r="C93" s="44"/>
      <c r="D93" s="60"/>
      <c r="E93" s="60"/>
      <c r="F93" s="60"/>
      <c r="G93" s="60"/>
      <c r="H93" s="60"/>
      <c r="I93" s="60"/>
    </row>
    <row r="94" spans="1:9" s="54" customFormat="1" ht="12.75">
      <c r="A94" s="44"/>
      <c r="B94" s="44"/>
      <c r="C94" s="44"/>
      <c r="D94" s="60"/>
      <c r="E94" s="60"/>
      <c r="F94" s="60"/>
      <c r="G94" s="60"/>
      <c r="H94" s="60"/>
      <c r="I94" s="60"/>
    </row>
    <row r="95" spans="1:9" s="54" customFormat="1" ht="12.75">
      <c r="A95" s="44"/>
      <c r="B95" s="44"/>
      <c r="C95" s="44"/>
      <c r="D95" s="60"/>
      <c r="E95" s="60"/>
      <c r="F95" s="60"/>
      <c r="G95" s="60"/>
      <c r="H95" s="60"/>
      <c r="I95" s="60"/>
    </row>
    <row r="96" spans="1:9" s="54" customFormat="1" ht="12.75">
      <c r="A96" s="44"/>
      <c r="B96" s="44"/>
      <c r="C96" s="44"/>
      <c r="D96" s="60"/>
      <c r="E96" s="60"/>
      <c r="F96" s="60"/>
      <c r="G96" s="60"/>
      <c r="H96" s="60"/>
      <c r="I96" s="60"/>
    </row>
    <row r="97" spans="1:9" s="54" customFormat="1" ht="12.75">
      <c r="A97" s="44"/>
      <c r="B97" s="44"/>
      <c r="C97" s="44"/>
      <c r="D97" s="60"/>
      <c r="E97" s="60"/>
      <c r="F97" s="60"/>
      <c r="G97" s="60"/>
      <c r="H97" s="60"/>
      <c r="I97" s="60"/>
    </row>
    <row r="98" spans="1:9" s="54" customFormat="1" ht="12.75">
      <c r="A98" s="44"/>
      <c r="B98" s="44"/>
      <c r="C98" s="44"/>
      <c r="D98" s="60"/>
      <c r="E98" s="60"/>
      <c r="F98" s="60"/>
      <c r="G98" s="60"/>
      <c r="H98" s="60"/>
      <c r="I98" s="60"/>
    </row>
    <row r="99" spans="1:9" s="54" customFormat="1" ht="12.75">
      <c r="A99" s="44"/>
      <c r="B99" s="44"/>
      <c r="C99" s="44"/>
      <c r="D99" s="60"/>
      <c r="E99" s="60"/>
      <c r="F99" s="60"/>
      <c r="G99" s="60"/>
      <c r="H99" s="60"/>
      <c r="I99" s="60"/>
    </row>
    <row r="100" spans="1:9" s="54" customFormat="1" ht="12.75">
      <c r="A100" s="44"/>
      <c r="B100" s="44"/>
      <c r="C100" s="44"/>
      <c r="D100" s="60"/>
      <c r="E100" s="60"/>
      <c r="F100" s="60"/>
      <c r="G100" s="60"/>
      <c r="H100" s="60"/>
      <c r="I100" s="60"/>
    </row>
    <row r="101" spans="1:9" s="54" customFormat="1" ht="12.75">
      <c r="A101" s="44"/>
      <c r="B101" s="44"/>
      <c r="C101" s="44"/>
      <c r="D101" s="60"/>
      <c r="E101" s="60"/>
      <c r="F101" s="60"/>
      <c r="G101" s="60"/>
      <c r="H101" s="60"/>
      <c r="I101" s="60"/>
    </row>
    <row r="102" spans="1:9" s="54" customFormat="1" ht="12.75">
      <c r="A102" s="44"/>
      <c r="B102" s="44"/>
      <c r="C102" s="44"/>
      <c r="D102" s="60"/>
      <c r="E102" s="60"/>
      <c r="F102" s="60"/>
      <c r="G102" s="60"/>
      <c r="H102" s="60"/>
      <c r="I102" s="60"/>
    </row>
    <row r="103" spans="1:9" s="54" customFormat="1" ht="12.75">
      <c r="A103" s="44"/>
      <c r="B103" s="44"/>
      <c r="C103" s="44"/>
      <c r="D103" s="60"/>
      <c r="E103" s="60"/>
      <c r="F103" s="60"/>
      <c r="G103" s="60"/>
      <c r="H103" s="60"/>
      <c r="I103" s="60"/>
    </row>
    <row r="104" spans="1:9" s="54" customFormat="1" ht="12.75">
      <c r="A104" s="44"/>
      <c r="B104" s="44"/>
      <c r="C104" s="44"/>
      <c r="D104" s="60"/>
      <c r="E104" s="60"/>
      <c r="F104" s="60"/>
      <c r="G104" s="60"/>
      <c r="H104" s="60"/>
      <c r="I104" s="60"/>
    </row>
    <row r="105" spans="1:9" s="54" customFormat="1" ht="12.75">
      <c r="A105" s="44"/>
      <c r="B105" s="44"/>
      <c r="C105" s="44"/>
      <c r="D105" s="60"/>
      <c r="E105" s="60"/>
      <c r="F105" s="60"/>
      <c r="G105" s="60"/>
      <c r="H105" s="60"/>
      <c r="I105" s="60"/>
    </row>
    <row r="106" spans="1:9" s="54" customFormat="1" ht="12.75">
      <c r="A106" s="44"/>
      <c r="B106" s="44"/>
      <c r="C106" s="44"/>
      <c r="D106" s="60"/>
      <c r="E106" s="60"/>
      <c r="F106" s="60"/>
      <c r="G106" s="60"/>
      <c r="H106" s="60"/>
      <c r="I106" s="60"/>
    </row>
    <row r="107" spans="1:9" s="54" customFormat="1" ht="12.75">
      <c r="A107" s="44"/>
      <c r="B107" s="44"/>
      <c r="C107" s="44"/>
      <c r="D107" s="60"/>
      <c r="E107" s="60"/>
      <c r="F107" s="60"/>
      <c r="G107" s="60"/>
      <c r="H107" s="60"/>
      <c r="I107" s="60"/>
    </row>
    <row r="108" spans="1:9" s="54" customFormat="1" ht="12.75">
      <c r="A108" s="44"/>
      <c r="B108" s="44"/>
      <c r="C108" s="44"/>
      <c r="D108" s="60"/>
      <c r="E108" s="60"/>
      <c r="F108" s="60"/>
      <c r="G108" s="60"/>
      <c r="H108" s="60"/>
      <c r="I108" s="60"/>
    </row>
    <row r="109" spans="1:9" s="54" customFormat="1" ht="12.75">
      <c r="A109" s="44"/>
      <c r="B109" s="44"/>
      <c r="C109" s="44"/>
      <c r="D109" s="60"/>
      <c r="E109" s="60"/>
      <c r="F109" s="60"/>
      <c r="G109" s="60"/>
      <c r="H109" s="60"/>
      <c r="I109" s="60"/>
    </row>
    <row r="110" spans="1:9" s="54" customFormat="1" ht="12.75">
      <c r="A110" s="44"/>
      <c r="B110" s="44"/>
      <c r="C110" s="44"/>
      <c r="D110" s="60"/>
      <c r="E110" s="60"/>
      <c r="F110" s="60"/>
      <c r="G110" s="60"/>
      <c r="H110" s="60"/>
      <c r="I110" s="60"/>
    </row>
    <row r="111" spans="1:9" s="54" customFormat="1" ht="12.75">
      <c r="A111" s="44"/>
      <c r="B111" s="44"/>
      <c r="C111" s="44"/>
      <c r="D111" s="60"/>
      <c r="E111" s="60"/>
      <c r="F111" s="60"/>
      <c r="G111" s="60"/>
      <c r="H111" s="60"/>
      <c r="I111" s="60"/>
    </row>
    <row r="112" spans="1:9" s="54" customFormat="1" ht="12.75">
      <c r="A112" s="44"/>
      <c r="B112" s="44"/>
      <c r="C112" s="44"/>
      <c r="D112" s="60"/>
      <c r="E112" s="60"/>
      <c r="F112" s="60"/>
      <c r="G112" s="60"/>
      <c r="H112" s="60"/>
      <c r="I112" s="60"/>
    </row>
    <row r="113" spans="1:9" s="54" customFormat="1" ht="12.75">
      <c r="A113" s="44"/>
      <c r="B113" s="44"/>
      <c r="C113" s="44"/>
      <c r="D113" s="60"/>
      <c r="E113" s="60"/>
      <c r="F113" s="60"/>
      <c r="G113" s="60"/>
      <c r="H113" s="60"/>
      <c r="I113" s="60"/>
    </row>
    <row r="114" spans="1:9" s="54" customFormat="1" ht="12.75">
      <c r="A114" s="44"/>
      <c r="B114" s="44"/>
      <c r="C114" s="44"/>
      <c r="D114" s="60"/>
      <c r="E114" s="60"/>
      <c r="F114" s="60"/>
      <c r="G114" s="60"/>
      <c r="H114" s="60"/>
      <c r="I114" s="60"/>
    </row>
    <row r="115" spans="1:9" s="54" customFormat="1" ht="12.75">
      <c r="A115" s="44"/>
      <c r="B115" s="44"/>
      <c r="C115" s="44"/>
      <c r="D115" s="60"/>
      <c r="E115" s="60"/>
      <c r="F115" s="60"/>
      <c r="G115" s="60"/>
      <c r="H115" s="60"/>
      <c r="I115" s="60"/>
    </row>
    <row r="116" spans="1:9" s="54" customFormat="1" ht="12.75">
      <c r="A116" s="44"/>
      <c r="B116" s="44"/>
      <c r="C116" s="44"/>
      <c r="D116" s="60"/>
      <c r="E116" s="60"/>
      <c r="F116" s="60"/>
      <c r="G116" s="60"/>
      <c r="H116" s="60"/>
      <c r="I116" s="60"/>
    </row>
    <row r="117" spans="1:9" s="54" customFormat="1" ht="12.75">
      <c r="A117" s="44"/>
      <c r="B117" s="44"/>
      <c r="C117" s="44"/>
      <c r="D117" s="60"/>
      <c r="E117" s="60"/>
      <c r="F117" s="60"/>
      <c r="G117" s="60"/>
      <c r="H117" s="60"/>
      <c r="I117" s="60"/>
    </row>
    <row r="118" spans="4:9" ht="12.75">
      <c r="D118" s="60"/>
      <c r="E118" s="60"/>
      <c r="F118" s="60"/>
      <c r="G118" s="60"/>
      <c r="H118" s="60"/>
      <c r="I118" s="60"/>
    </row>
    <row r="119" spans="4:9" ht="12.75">
      <c r="D119" s="60"/>
      <c r="E119" s="60"/>
      <c r="F119" s="60"/>
      <c r="G119" s="60"/>
      <c r="H119" s="60"/>
      <c r="I119" s="60"/>
    </row>
    <row r="120" spans="4:9" ht="12.75">
      <c r="D120" s="60"/>
      <c r="E120" s="60"/>
      <c r="F120" s="60"/>
      <c r="G120" s="60"/>
      <c r="H120" s="60"/>
      <c r="I120" s="60"/>
    </row>
    <row r="121" spans="4:9" ht="12.75">
      <c r="D121" s="60"/>
      <c r="E121" s="60"/>
      <c r="F121" s="60"/>
      <c r="G121" s="60"/>
      <c r="H121" s="60"/>
      <c r="I121" s="60"/>
    </row>
    <row r="122" spans="4:9" ht="12.75">
      <c r="D122" s="60"/>
      <c r="E122" s="60"/>
      <c r="F122" s="60"/>
      <c r="G122" s="60"/>
      <c r="H122" s="60"/>
      <c r="I122" s="60"/>
    </row>
    <row r="123" spans="4:9" ht="12.75">
      <c r="D123" s="60"/>
      <c r="E123" s="60"/>
      <c r="F123" s="60"/>
      <c r="G123" s="60"/>
      <c r="H123" s="60"/>
      <c r="I123" s="60"/>
    </row>
    <row r="124" spans="4:9" ht="12.75">
      <c r="D124" s="60"/>
      <c r="E124" s="60"/>
      <c r="F124" s="60"/>
      <c r="G124" s="60"/>
      <c r="H124" s="60"/>
      <c r="I124" s="60"/>
    </row>
    <row r="125" spans="4:9" ht="12.75">
      <c r="D125" s="60"/>
      <c r="E125" s="60"/>
      <c r="F125" s="60"/>
      <c r="G125" s="60"/>
      <c r="H125" s="60"/>
      <c r="I125" s="60"/>
    </row>
    <row r="126" spans="4:9" ht="12.75">
      <c r="D126" s="60"/>
      <c r="E126" s="60"/>
      <c r="F126" s="60"/>
      <c r="G126" s="60"/>
      <c r="H126" s="60"/>
      <c r="I126" s="60"/>
    </row>
    <row r="127" spans="4:9" ht="12.75">
      <c r="D127" s="60"/>
      <c r="E127" s="60"/>
      <c r="F127" s="60"/>
      <c r="G127" s="60"/>
      <c r="H127" s="60"/>
      <c r="I127" s="60"/>
    </row>
    <row r="128" spans="4:9" ht="12.75">
      <c r="D128" s="60"/>
      <c r="E128" s="60"/>
      <c r="F128" s="60"/>
      <c r="G128" s="60"/>
      <c r="H128" s="60"/>
      <c r="I128" s="60"/>
    </row>
    <row r="129" spans="4:9" ht="12.75">
      <c r="D129" s="60"/>
      <c r="E129" s="60"/>
      <c r="F129" s="60"/>
      <c r="G129" s="60"/>
      <c r="H129" s="60"/>
      <c r="I129" s="60"/>
    </row>
    <row r="130" spans="4:9" ht="12.75">
      <c r="D130" s="60"/>
      <c r="E130" s="60"/>
      <c r="F130" s="60"/>
      <c r="G130" s="60"/>
      <c r="H130" s="60"/>
      <c r="I130" s="60"/>
    </row>
    <row r="131" spans="4:9" ht="12.75">
      <c r="D131" s="60"/>
      <c r="E131" s="60"/>
      <c r="F131" s="60"/>
      <c r="G131" s="60"/>
      <c r="H131" s="60"/>
      <c r="I131" s="60"/>
    </row>
    <row r="132" spans="4:9" ht="12.75">
      <c r="D132" s="60"/>
      <c r="E132" s="60"/>
      <c r="F132" s="60"/>
      <c r="G132" s="60"/>
      <c r="H132" s="60"/>
      <c r="I132" s="60"/>
    </row>
    <row r="133" spans="4:9" ht="12.75">
      <c r="D133" s="60"/>
      <c r="E133" s="60"/>
      <c r="F133" s="60"/>
      <c r="G133" s="60"/>
      <c r="H133" s="60"/>
      <c r="I133" s="60"/>
    </row>
    <row r="134" spans="4:9" ht="12.75">
      <c r="D134" s="60"/>
      <c r="E134" s="60"/>
      <c r="F134" s="60"/>
      <c r="G134" s="60"/>
      <c r="H134" s="60"/>
      <c r="I134" s="60"/>
    </row>
    <row r="135" spans="4:9" ht="12.75">
      <c r="D135" s="60"/>
      <c r="E135" s="60"/>
      <c r="F135" s="60"/>
      <c r="G135" s="60"/>
      <c r="H135" s="60"/>
      <c r="I135" s="60"/>
    </row>
    <row r="136" spans="4:9" ht="12.75">
      <c r="D136" s="60"/>
      <c r="E136" s="60"/>
      <c r="F136" s="60"/>
      <c r="G136" s="60"/>
      <c r="H136" s="60"/>
      <c r="I136" s="60"/>
    </row>
    <row r="137" spans="4:9" ht="12.75">
      <c r="D137" s="60"/>
      <c r="E137" s="60"/>
      <c r="F137" s="60"/>
      <c r="G137" s="60"/>
      <c r="H137" s="60"/>
      <c r="I137" s="60"/>
    </row>
    <row r="138" spans="4:9" ht="12.75">
      <c r="D138" s="60"/>
      <c r="E138" s="60"/>
      <c r="F138" s="60"/>
      <c r="G138" s="60"/>
      <c r="H138" s="60"/>
      <c r="I138" s="60"/>
    </row>
    <row r="139" spans="4:9" ht="12.75">
      <c r="D139" s="60"/>
      <c r="E139" s="60"/>
      <c r="F139" s="60"/>
      <c r="G139" s="60"/>
      <c r="H139" s="60"/>
      <c r="I139" s="60"/>
    </row>
    <row r="140" spans="4:9" ht="12.75">
      <c r="D140" s="60"/>
      <c r="E140" s="60"/>
      <c r="F140" s="60"/>
      <c r="G140" s="60"/>
      <c r="H140" s="60"/>
      <c r="I140" s="60"/>
    </row>
    <row r="141" spans="4:9" ht="12.75">
      <c r="D141" s="60"/>
      <c r="E141" s="60"/>
      <c r="F141" s="60"/>
      <c r="G141" s="60"/>
      <c r="H141" s="60"/>
      <c r="I141" s="60"/>
    </row>
    <row r="142" spans="4:9" ht="12.75">
      <c r="D142" s="60"/>
      <c r="E142" s="60"/>
      <c r="F142" s="60"/>
      <c r="G142" s="60"/>
      <c r="H142" s="60"/>
      <c r="I142" s="60"/>
    </row>
    <row r="143" spans="4:9" ht="12.75">
      <c r="D143" s="60"/>
      <c r="E143" s="60"/>
      <c r="F143" s="60"/>
      <c r="G143" s="60"/>
      <c r="H143" s="60"/>
      <c r="I143" s="60"/>
    </row>
    <row r="144" spans="4:9" ht="12.75">
      <c r="D144" s="60"/>
      <c r="E144" s="60"/>
      <c r="F144" s="60"/>
      <c r="G144" s="60"/>
      <c r="H144" s="60"/>
      <c r="I144" s="60"/>
    </row>
    <row r="145" spans="4:9" ht="12.75">
      <c r="D145" s="60"/>
      <c r="E145" s="60"/>
      <c r="F145" s="60"/>
      <c r="G145" s="60"/>
      <c r="H145" s="60"/>
      <c r="I145" s="60"/>
    </row>
    <row r="146" spans="4:9" ht="12.75">
      <c r="D146" s="60"/>
      <c r="E146" s="60"/>
      <c r="F146" s="60"/>
      <c r="G146" s="60"/>
      <c r="H146" s="60"/>
      <c r="I146" s="60"/>
    </row>
    <row r="147" spans="4:9" ht="12.75">
      <c r="D147" s="60"/>
      <c r="E147" s="60"/>
      <c r="F147" s="60"/>
      <c r="G147" s="60"/>
      <c r="H147" s="60"/>
      <c r="I147" s="60"/>
    </row>
    <row r="148" spans="4:9" ht="12.75">
      <c r="D148" s="60"/>
      <c r="E148" s="60"/>
      <c r="F148" s="60"/>
      <c r="G148" s="60"/>
      <c r="H148" s="60"/>
      <c r="I148" s="60"/>
    </row>
    <row r="149" spans="4:9" ht="12.75">
      <c r="D149" s="60"/>
      <c r="E149" s="60"/>
      <c r="F149" s="60"/>
      <c r="G149" s="60"/>
      <c r="H149" s="60"/>
      <c r="I149" s="60"/>
    </row>
    <row r="150" spans="4:9" ht="12.75">
      <c r="D150" s="60"/>
      <c r="E150" s="60"/>
      <c r="F150" s="60"/>
      <c r="G150" s="60"/>
      <c r="H150" s="60"/>
      <c r="I150" s="60"/>
    </row>
    <row r="151" spans="4:9" ht="12.75">
      <c r="D151" s="60"/>
      <c r="E151" s="60"/>
      <c r="F151" s="60"/>
      <c r="G151" s="60"/>
      <c r="H151" s="60"/>
      <c r="I151" s="60"/>
    </row>
    <row r="152" spans="4:9" ht="12.75">
      <c r="D152" s="60"/>
      <c r="E152" s="60"/>
      <c r="F152" s="60"/>
      <c r="G152" s="60"/>
      <c r="H152" s="60"/>
      <c r="I152" s="60"/>
    </row>
    <row r="153" spans="4:9" ht="12.75">
      <c r="D153" s="60"/>
      <c r="E153" s="60"/>
      <c r="F153" s="60"/>
      <c r="G153" s="60"/>
      <c r="H153" s="60"/>
      <c r="I153" s="60"/>
    </row>
    <row r="154" spans="4:9" ht="12.75">
      <c r="D154" s="60"/>
      <c r="E154" s="60"/>
      <c r="F154" s="60"/>
      <c r="G154" s="60"/>
      <c r="H154" s="60"/>
      <c r="I154" s="60"/>
    </row>
    <row r="155" spans="4:9" ht="12.75">
      <c r="D155" s="60"/>
      <c r="E155" s="60"/>
      <c r="F155" s="60"/>
      <c r="G155" s="60"/>
      <c r="H155" s="60"/>
      <c r="I155" s="60"/>
    </row>
    <row r="156" spans="4:9" ht="12.75">
      <c r="D156" s="60"/>
      <c r="E156" s="60"/>
      <c r="F156" s="60"/>
      <c r="G156" s="60"/>
      <c r="H156" s="60"/>
      <c r="I156" s="60"/>
    </row>
    <row r="157" spans="4:9" ht="12.75">
      <c r="D157" s="60"/>
      <c r="E157" s="60"/>
      <c r="F157" s="60"/>
      <c r="G157" s="60"/>
      <c r="H157" s="60"/>
      <c r="I157" s="60"/>
    </row>
    <row r="158" spans="4:9" ht="12.75">
      <c r="D158" s="60"/>
      <c r="E158" s="60"/>
      <c r="F158" s="60"/>
      <c r="G158" s="60"/>
      <c r="H158" s="60"/>
      <c r="I158" s="60"/>
    </row>
    <row r="159" spans="4:9" ht="12.75">
      <c r="D159" s="60"/>
      <c r="E159" s="60"/>
      <c r="F159" s="60"/>
      <c r="G159" s="60"/>
      <c r="H159" s="60"/>
      <c r="I159" s="60"/>
    </row>
    <row r="160" spans="4:9" ht="12.75">
      <c r="D160" s="60"/>
      <c r="E160" s="60"/>
      <c r="F160" s="60"/>
      <c r="G160" s="60"/>
      <c r="H160" s="60"/>
      <c r="I160" s="60"/>
    </row>
    <row r="161" spans="4:9" ht="12.75">
      <c r="D161" s="60"/>
      <c r="E161" s="60"/>
      <c r="F161" s="60"/>
      <c r="G161" s="60"/>
      <c r="H161" s="60"/>
      <c r="I161" s="60"/>
    </row>
    <row r="162" spans="4:9" ht="12.75">
      <c r="D162" s="60"/>
      <c r="E162" s="60"/>
      <c r="F162" s="60"/>
      <c r="G162" s="60"/>
      <c r="H162" s="60"/>
      <c r="I162" s="60"/>
    </row>
    <row r="163" spans="4:9" ht="12.75">
      <c r="D163" s="60"/>
      <c r="E163" s="60"/>
      <c r="F163" s="60"/>
      <c r="G163" s="60"/>
      <c r="H163" s="60"/>
      <c r="I163" s="60"/>
    </row>
    <row r="164" spans="4:9" ht="12.75">
      <c r="D164" s="60"/>
      <c r="E164" s="60"/>
      <c r="F164" s="60"/>
      <c r="G164" s="60"/>
      <c r="H164" s="60"/>
      <c r="I164" s="60"/>
    </row>
    <row r="165" spans="4:9" ht="12.75">
      <c r="D165" s="60"/>
      <c r="E165" s="60"/>
      <c r="F165" s="60"/>
      <c r="G165" s="60"/>
      <c r="H165" s="60"/>
      <c r="I165" s="60"/>
    </row>
    <row r="166" spans="4:9" ht="12.75">
      <c r="D166" s="60"/>
      <c r="E166" s="60"/>
      <c r="F166" s="60"/>
      <c r="G166" s="60"/>
      <c r="H166" s="60"/>
      <c r="I166" s="60"/>
    </row>
    <row r="167" spans="4:9" ht="12.75">
      <c r="D167" s="60"/>
      <c r="E167" s="60"/>
      <c r="F167" s="60"/>
      <c r="G167" s="60"/>
      <c r="H167" s="60"/>
      <c r="I167" s="60"/>
    </row>
    <row r="168" spans="4:9" ht="12.75">
      <c r="D168" s="60"/>
      <c r="E168" s="60"/>
      <c r="F168" s="60"/>
      <c r="G168" s="60"/>
      <c r="H168" s="60"/>
      <c r="I168" s="60"/>
    </row>
    <row r="169" spans="4:9" ht="12.75">
      <c r="D169" s="60"/>
      <c r="E169" s="60"/>
      <c r="F169" s="60"/>
      <c r="G169" s="60"/>
      <c r="H169" s="60"/>
      <c r="I169" s="60"/>
    </row>
    <row r="170" spans="4:9" ht="12.75">
      <c r="D170" s="60"/>
      <c r="E170" s="60"/>
      <c r="F170" s="60"/>
      <c r="G170" s="60"/>
      <c r="H170" s="60"/>
      <c r="I170" s="60"/>
    </row>
    <row r="171" spans="4:9" ht="12.75">
      <c r="D171" s="60"/>
      <c r="E171" s="60"/>
      <c r="F171" s="60"/>
      <c r="G171" s="60"/>
      <c r="H171" s="60"/>
      <c r="I171" s="60"/>
    </row>
    <row r="172" spans="4:9" ht="12.75">
      <c r="D172" s="60"/>
      <c r="E172" s="60"/>
      <c r="F172" s="60"/>
      <c r="G172" s="60"/>
      <c r="H172" s="60"/>
      <c r="I172" s="60"/>
    </row>
    <row r="173" spans="4:9" ht="12.75">
      <c r="D173" s="60"/>
      <c r="E173" s="60"/>
      <c r="F173" s="60"/>
      <c r="G173" s="60"/>
      <c r="H173" s="60"/>
      <c r="I173" s="60"/>
    </row>
    <row r="174" spans="4:9" ht="12.75">
      <c r="D174" s="60"/>
      <c r="E174" s="60"/>
      <c r="F174" s="60"/>
      <c r="G174" s="60"/>
      <c r="H174" s="60"/>
      <c r="I174" s="60"/>
    </row>
    <row r="175" spans="4:9" ht="12.75">
      <c r="D175" s="60"/>
      <c r="E175" s="60"/>
      <c r="F175" s="60"/>
      <c r="G175" s="60"/>
      <c r="H175" s="60"/>
      <c r="I175" s="60"/>
    </row>
    <row r="176" spans="4:9" ht="12.75">
      <c r="D176" s="60"/>
      <c r="E176" s="60"/>
      <c r="F176" s="60"/>
      <c r="G176" s="60"/>
      <c r="H176" s="60"/>
      <c r="I176" s="60"/>
    </row>
    <row r="177" spans="4:9" ht="12.75">
      <c r="D177" s="60"/>
      <c r="E177" s="60"/>
      <c r="F177" s="60"/>
      <c r="G177" s="60"/>
      <c r="H177" s="60"/>
      <c r="I177" s="60"/>
    </row>
    <row r="178" spans="4:9" ht="12.75">
      <c r="D178" s="60"/>
      <c r="E178" s="60"/>
      <c r="F178" s="60"/>
      <c r="G178" s="60"/>
      <c r="H178" s="60"/>
      <c r="I178" s="60"/>
    </row>
    <row r="179" spans="4:9" ht="12.75">
      <c r="D179" s="60"/>
      <c r="E179" s="60"/>
      <c r="F179" s="60"/>
      <c r="G179" s="60"/>
      <c r="H179" s="60"/>
      <c r="I179" s="60"/>
    </row>
    <row r="180" spans="4:9" ht="12.75">
      <c r="D180" s="60"/>
      <c r="E180" s="60"/>
      <c r="F180" s="60"/>
      <c r="G180" s="60"/>
      <c r="H180" s="60"/>
      <c r="I180" s="60"/>
    </row>
    <row r="181" spans="4:9" ht="12.75">
      <c r="D181" s="60"/>
      <c r="E181" s="60"/>
      <c r="F181" s="60"/>
      <c r="G181" s="60"/>
      <c r="H181" s="60"/>
      <c r="I181" s="60"/>
    </row>
    <row r="182" spans="4:9" ht="12.75">
      <c r="D182" s="60"/>
      <c r="E182" s="60"/>
      <c r="F182" s="60"/>
      <c r="G182" s="60"/>
      <c r="H182" s="60"/>
      <c r="I182" s="60"/>
    </row>
    <row r="183" spans="4:9" ht="12.75">
      <c r="D183" s="60"/>
      <c r="E183" s="60"/>
      <c r="F183" s="60"/>
      <c r="G183" s="60"/>
      <c r="H183" s="60"/>
      <c r="I183" s="60"/>
    </row>
    <row r="184" spans="4:9" ht="12.75">
      <c r="D184" s="60"/>
      <c r="E184" s="60"/>
      <c r="F184" s="60"/>
      <c r="G184" s="60"/>
      <c r="H184" s="60"/>
      <c r="I184" s="60"/>
    </row>
    <row r="185" spans="4:9" ht="12.75">
      <c r="D185" s="60"/>
      <c r="E185" s="60"/>
      <c r="F185" s="60"/>
      <c r="G185" s="60"/>
      <c r="H185" s="60"/>
      <c r="I185" s="60"/>
    </row>
    <row r="186" spans="4:9" ht="12.75">
      <c r="D186" s="60"/>
      <c r="E186" s="60"/>
      <c r="F186" s="60"/>
      <c r="G186" s="60"/>
      <c r="H186" s="60"/>
      <c r="I186" s="60"/>
    </row>
    <row r="187" spans="4:9" ht="12.75">
      <c r="D187" s="60"/>
      <c r="E187" s="60"/>
      <c r="F187" s="60"/>
      <c r="G187" s="60"/>
      <c r="H187" s="60"/>
      <c r="I187" s="60"/>
    </row>
    <row r="188" spans="4:9" ht="12.75">
      <c r="D188" s="60"/>
      <c r="E188" s="60"/>
      <c r="F188" s="60"/>
      <c r="G188" s="60"/>
      <c r="H188" s="60"/>
      <c r="I188" s="60"/>
    </row>
    <row r="189" spans="4:9" ht="12.75">
      <c r="D189" s="60"/>
      <c r="E189" s="60"/>
      <c r="F189" s="60"/>
      <c r="G189" s="60"/>
      <c r="H189" s="60"/>
      <c r="I189" s="60"/>
    </row>
    <row r="190" spans="4:9" ht="12.75">
      <c r="D190" s="60"/>
      <c r="E190" s="60"/>
      <c r="F190" s="60"/>
      <c r="G190" s="60"/>
      <c r="H190" s="60"/>
      <c r="I190" s="60"/>
    </row>
    <row r="191" spans="4:9" ht="12.75">
      <c r="D191" s="60"/>
      <c r="E191" s="60"/>
      <c r="F191" s="60"/>
      <c r="G191" s="60"/>
      <c r="H191" s="60"/>
      <c r="I191" s="60"/>
    </row>
    <row r="192" spans="4:9" ht="12.75">
      <c r="D192" s="60"/>
      <c r="E192" s="60"/>
      <c r="F192" s="60"/>
      <c r="G192" s="60"/>
      <c r="H192" s="60"/>
      <c r="I192" s="60"/>
    </row>
    <row r="193" spans="4:9" ht="12.75">
      <c r="D193" s="60"/>
      <c r="E193" s="60"/>
      <c r="F193" s="60"/>
      <c r="G193" s="60"/>
      <c r="H193" s="60"/>
      <c r="I193" s="60"/>
    </row>
    <row r="194" spans="4:9" ht="12.75">
      <c r="D194" s="60"/>
      <c r="E194" s="60"/>
      <c r="F194" s="60"/>
      <c r="G194" s="60"/>
      <c r="H194" s="60"/>
      <c r="I194" s="60"/>
    </row>
    <row r="195" spans="4:9" ht="12.75">
      <c r="D195" s="60"/>
      <c r="E195" s="60"/>
      <c r="F195" s="60"/>
      <c r="G195" s="60"/>
      <c r="H195" s="60"/>
      <c r="I195" s="60"/>
    </row>
    <row r="196" spans="4:9" ht="12.75">
      <c r="D196" s="60"/>
      <c r="E196" s="60"/>
      <c r="F196" s="60"/>
      <c r="G196" s="60"/>
      <c r="H196" s="60"/>
      <c r="I196" s="60"/>
    </row>
    <row r="197" spans="4:9" ht="12.75">
      <c r="D197" s="60"/>
      <c r="E197" s="60"/>
      <c r="F197" s="60"/>
      <c r="G197" s="60"/>
      <c r="H197" s="60"/>
      <c r="I197" s="60"/>
    </row>
    <row r="198" spans="4:9" ht="12.75">
      <c r="D198" s="60"/>
      <c r="E198" s="60"/>
      <c r="F198" s="60"/>
      <c r="G198" s="60"/>
      <c r="H198" s="60"/>
      <c r="I198" s="60"/>
    </row>
    <row r="199" spans="4:9" ht="12.75">
      <c r="D199" s="60"/>
      <c r="E199" s="60"/>
      <c r="F199" s="60"/>
      <c r="G199" s="60"/>
      <c r="H199" s="60"/>
      <c r="I199" s="60"/>
    </row>
    <row r="200" spans="4:9" ht="12.75">
      <c r="D200" s="60"/>
      <c r="E200" s="60"/>
      <c r="F200" s="60"/>
      <c r="G200" s="60"/>
      <c r="H200" s="60"/>
      <c r="I200" s="60"/>
    </row>
    <row r="201" spans="4:9" ht="12.75">
      <c r="D201" s="60"/>
      <c r="E201" s="60"/>
      <c r="F201" s="60"/>
      <c r="G201" s="60"/>
      <c r="H201" s="60"/>
      <c r="I201" s="60"/>
    </row>
    <row r="202" spans="4:9" ht="12.75">
      <c r="D202" s="60"/>
      <c r="E202" s="60"/>
      <c r="F202" s="60"/>
      <c r="G202" s="60"/>
      <c r="H202" s="60"/>
      <c r="I202" s="60"/>
    </row>
    <row r="203" spans="4:9" ht="12.75">
      <c r="D203" s="60"/>
      <c r="E203" s="60"/>
      <c r="F203" s="60"/>
      <c r="G203" s="60"/>
      <c r="H203" s="60"/>
      <c r="I203" s="60"/>
    </row>
    <row r="204" spans="4:9" ht="12.75">
      <c r="D204" s="60"/>
      <c r="E204" s="60"/>
      <c r="F204" s="60"/>
      <c r="G204" s="60"/>
      <c r="H204" s="60"/>
      <c r="I204" s="60"/>
    </row>
    <row r="205" spans="4:9" ht="12.75">
      <c r="D205" s="60"/>
      <c r="E205" s="60"/>
      <c r="F205" s="60"/>
      <c r="G205" s="60"/>
      <c r="H205" s="60"/>
      <c r="I205" s="60"/>
    </row>
    <row r="206" spans="4:9" ht="12.75">
      <c r="D206" s="60"/>
      <c r="E206" s="60"/>
      <c r="F206" s="60"/>
      <c r="G206" s="60"/>
      <c r="H206" s="60"/>
      <c r="I206" s="60"/>
    </row>
    <row r="207" spans="4:9" ht="12.75">
      <c r="D207" s="60"/>
      <c r="E207" s="60"/>
      <c r="F207" s="60"/>
      <c r="G207" s="60"/>
      <c r="H207" s="60"/>
      <c r="I207" s="60"/>
    </row>
    <row r="208" spans="4:9" ht="12.75">
      <c r="D208" s="60"/>
      <c r="E208" s="60"/>
      <c r="F208" s="60"/>
      <c r="G208" s="60"/>
      <c r="H208" s="60"/>
      <c r="I208" s="60"/>
    </row>
    <row r="209" spans="4:9" ht="12.75">
      <c r="D209" s="60"/>
      <c r="E209" s="60"/>
      <c r="F209" s="60"/>
      <c r="G209" s="60"/>
      <c r="H209" s="60"/>
      <c r="I209" s="60"/>
    </row>
    <row r="210" spans="4:9" ht="12.75">
      <c r="D210" s="60"/>
      <c r="E210" s="60"/>
      <c r="F210" s="60"/>
      <c r="G210" s="60"/>
      <c r="H210" s="60"/>
      <c r="I210" s="60"/>
    </row>
    <row r="211" spans="4:9" ht="12.75">
      <c r="D211" s="60"/>
      <c r="E211" s="60"/>
      <c r="F211" s="60"/>
      <c r="G211" s="60"/>
      <c r="H211" s="60"/>
      <c r="I211" s="60"/>
    </row>
    <row r="212" spans="4:9" ht="12.75">
      <c r="D212" s="60"/>
      <c r="E212" s="60"/>
      <c r="F212" s="60"/>
      <c r="G212" s="60"/>
      <c r="H212" s="60"/>
      <c r="I212" s="60"/>
    </row>
    <row r="213" spans="4:9" ht="12.75">
      <c r="D213" s="60"/>
      <c r="E213" s="60"/>
      <c r="F213" s="60"/>
      <c r="G213" s="60"/>
      <c r="H213" s="60"/>
      <c r="I213" s="60"/>
    </row>
    <row r="214" spans="4:9" ht="12.75">
      <c r="D214" s="60"/>
      <c r="E214" s="60"/>
      <c r="F214" s="60"/>
      <c r="G214" s="60"/>
      <c r="H214" s="60"/>
      <c r="I214" s="60"/>
    </row>
    <row r="215" spans="4:9" ht="12.75">
      <c r="D215" s="60"/>
      <c r="E215" s="60"/>
      <c r="F215" s="60"/>
      <c r="G215" s="60"/>
      <c r="H215" s="60"/>
      <c r="I215" s="60"/>
    </row>
    <row r="216" spans="4:9" ht="12.75">
      <c r="D216" s="60"/>
      <c r="E216" s="60"/>
      <c r="F216" s="60"/>
      <c r="G216" s="60"/>
      <c r="H216" s="60"/>
      <c r="I216" s="60"/>
    </row>
    <row r="217" spans="4:9" ht="12.75">
      <c r="D217" s="60"/>
      <c r="E217" s="60"/>
      <c r="F217" s="60"/>
      <c r="G217" s="60"/>
      <c r="H217" s="60"/>
      <c r="I217" s="60"/>
    </row>
    <row r="218" spans="4:9" ht="12.75">
      <c r="D218" s="60"/>
      <c r="E218" s="60"/>
      <c r="F218" s="60"/>
      <c r="G218" s="60"/>
      <c r="H218" s="60"/>
      <c r="I218" s="60"/>
    </row>
    <row r="219" spans="4:9" ht="12.75">
      <c r="D219" s="60"/>
      <c r="E219" s="60"/>
      <c r="F219" s="60"/>
      <c r="G219" s="60"/>
      <c r="H219" s="60"/>
      <c r="I219" s="60"/>
    </row>
    <row r="220" spans="4:9" ht="12.75">
      <c r="D220" s="60"/>
      <c r="E220" s="60"/>
      <c r="F220" s="60"/>
      <c r="G220" s="60"/>
      <c r="H220" s="60"/>
      <c r="I220" s="60"/>
    </row>
    <row r="221" spans="4:9" ht="12.75">
      <c r="D221" s="60"/>
      <c r="E221" s="60"/>
      <c r="F221" s="60"/>
      <c r="G221" s="60"/>
      <c r="H221" s="60"/>
      <c r="I221" s="60"/>
    </row>
    <row r="222" spans="4:9" ht="12.75">
      <c r="D222" s="60"/>
      <c r="E222" s="60"/>
      <c r="F222" s="60"/>
      <c r="G222" s="60"/>
      <c r="H222" s="60"/>
      <c r="I222" s="60"/>
    </row>
    <row r="223" spans="4:9" ht="12.75">
      <c r="D223" s="60"/>
      <c r="E223" s="60"/>
      <c r="F223" s="60"/>
      <c r="G223" s="60"/>
      <c r="H223" s="60"/>
      <c r="I223" s="60"/>
    </row>
    <row r="224" spans="4:9" ht="12.75">
      <c r="D224" s="60"/>
      <c r="E224" s="60"/>
      <c r="F224" s="60"/>
      <c r="G224" s="60"/>
      <c r="H224" s="60"/>
      <c r="I224" s="60"/>
    </row>
    <row r="225" spans="4:9" ht="12.75">
      <c r="D225" s="60"/>
      <c r="E225" s="60"/>
      <c r="F225" s="60"/>
      <c r="G225" s="60"/>
      <c r="H225" s="60"/>
      <c r="I225" s="60"/>
    </row>
    <row r="226" spans="4:9" ht="12.75">
      <c r="D226" s="60"/>
      <c r="E226" s="60"/>
      <c r="F226" s="60"/>
      <c r="G226" s="60"/>
      <c r="H226" s="60"/>
      <c r="I226" s="60"/>
    </row>
    <row r="227" spans="4:9" ht="12.75">
      <c r="D227" s="60"/>
      <c r="E227" s="60"/>
      <c r="F227" s="60"/>
      <c r="G227" s="60"/>
      <c r="H227" s="60"/>
      <c r="I227" s="60"/>
    </row>
    <row r="228" spans="4:9" ht="12.75">
      <c r="D228" s="60"/>
      <c r="E228" s="60"/>
      <c r="F228" s="60"/>
      <c r="G228" s="60"/>
      <c r="H228" s="60"/>
      <c r="I228" s="60"/>
    </row>
    <row r="229" spans="4:9" ht="12.75">
      <c r="D229" s="60"/>
      <c r="E229" s="60"/>
      <c r="F229" s="60"/>
      <c r="G229" s="60"/>
      <c r="H229" s="60"/>
      <c r="I229" s="60"/>
    </row>
    <row r="230" spans="4:9" ht="12.75">
      <c r="D230" s="60"/>
      <c r="E230" s="60"/>
      <c r="F230" s="60"/>
      <c r="G230" s="60"/>
      <c r="H230" s="60"/>
      <c r="I230" s="60"/>
    </row>
    <row r="231" spans="4:9" ht="12.75">
      <c r="D231" s="60"/>
      <c r="E231" s="60"/>
      <c r="F231" s="60"/>
      <c r="G231" s="60"/>
      <c r="H231" s="60"/>
      <c r="I231" s="60"/>
    </row>
    <row r="232" spans="4:9" ht="12.75">
      <c r="D232" s="60"/>
      <c r="E232" s="60"/>
      <c r="F232" s="60"/>
      <c r="G232" s="60"/>
      <c r="H232" s="60"/>
      <c r="I232" s="60"/>
    </row>
    <row r="233" spans="4:9" ht="12.75">
      <c r="D233" s="60"/>
      <c r="E233" s="60"/>
      <c r="F233" s="60"/>
      <c r="G233" s="60"/>
      <c r="H233" s="60"/>
      <c r="I233" s="60"/>
    </row>
    <row r="234" spans="4:9" ht="12.75">
      <c r="D234" s="60"/>
      <c r="E234" s="60"/>
      <c r="F234" s="60"/>
      <c r="G234" s="60"/>
      <c r="H234" s="60"/>
      <c r="I234" s="60"/>
    </row>
    <row r="235" spans="4:9" ht="12.75">
      <c r="D235" s="60"/>
      <c r="E235" s="60"/>
      <c r="F235" s="60"/>
      <c r="G235" s="60"/>
      <c r="H235" s="60"/>
      <c r="I235" s="60"/>
    </row>
    <row r="236" spans="4:9" ht="12.75">
      <c r="D236" s="60"/>
      <c r="E236" s="60"/>
      <c r="F236" s="60"/>
      <c r="G236" s="60"/>
      <c r="H236" s="60"/>
      <c r="I236" s="60"/>
    </row>
    <row r="237" spans="4:9" ht="12.75">
      <c r="D237" s="60"/>
      <c r="E237" s="60"/>
      <c r="F237" s="60"/>
      <c r="G237" s="60"/>
      <c r="H237" s="60"/>
      <c r="I237" s="60"/>
    </row>
    <row r="238" spans="4:9" ht="12.75">
      <c r="D238" s="60"/>
      <c r="E238" s="60"/>
      <c r="F238" s="60"/>
      <c r="G238" s="60"/>
      <c r="H238" s="60"/>
      <c r="I238" s="60"/>
    </row>
    <row r="239" spans="4:9" ht="12.75">
      <c r="D239" s="60"/>
      <c r="E239" s="60"/>
      <c r="F239" s="60"/>
      <c r="G239" s="60"/>
      <c r="H239" s="60"/>
      <c r="I239" s="60"/>
    </row>
    <row r="240" spans="4:9" ht="12.75">
      <c r="D240" s="60"/>
      <c r="E240" s="60"/>
      <c r="F240" s="60"/>
      <c r="G240" s="60"/>
      <c r="H240" s="60"/>
      <c r="I240" s="60"/>
    </row>
    <row r="241" spans="4:9" ht="12.75">
      <c r="D241" s="60"/>
      <c r="E241" s="60"/>
      <c r="F241" s="60"/>
      <c r="G241" s="60"/>
      <c r="H241" s="60"/>
      <c r="I241" s="60"/>
    </row>
    <row r="242" spans="4:9" ht="12.75">
      <c r="D242" s="60"/>
      <c r="E242" s="60"/>
      <c r="F242" s="60"/>
      <c r="G242" s="60"/>
      <c r="H242" s="60"/>
      <c r="I242" s="60"/>
    </row>
    <row r="243" spans="4:9" ht="12.75">
      <c r="D243" s="60"/>
      <c r="E243" s="60"/>
      <c r="F243" s="60"/>
      <c r="G243" s="60"/>
      <c r="H243" s="60"/>
      <c r="I243" s="60"/>
    </row>
    <row r="244" spans="4:9" ht="12.75">
      <c r="D244" s="60"/>
      <c r="E244" s="60"/>
      <c r="F244" s="60"/>
      <c r="G244" s="60"/>
      <c r="H244" s="60"/>
      <c r="I244" s="60"/>
    </row>
    <row r="245" spans="4:9" ht="12.75">
      <c r="D245" s="60"/>
      <c r="E245" s="60"/>
      <c r="F245" s="60"/>
      <c r="G245" s="60"/>
      <c r="H245" s="60"/>
      <c r="I245" s="60"/>
    </row>
    <row r="246" spans="4:9" ht="12.75">
      <c r="D246" s="60"/>
      <c r="E246" s="60"/>
      <c r="F246" s="60"/>
      <c r="G246" s="60"/>
      <c r="H246" s="60"/>
      <c r="I246" s="60"/>
    </row>
    <row r="247" spans="4:9" ht="12.75">
      <c r="D247" s="60"/>
      <c r="E247" s="60"/>
      <c r="F247" s="60"/>
      <c r="G247" s="60"/>
      <c r="H247" s="60"/>
      <c r="I247" s="60"/>
    </row>
    <row r="248" spans="4:9" ht="12.75">
      <c r="D248" s="60"/>
      <c r="E248" s="60"/>
      <c r="F248" s="60"/>
      <c r="G248" s="60"/>
      <c r="H248" s="60"/>
      <c r="I248" s="60"/>
    </row>
    <row r="249" spans="4:9" ht="12.75">
      <c r="D249" s="60"/>
      <c r="E249" s="60"/>
      <c r="F249" s="60"/>
      <c r="G249" s="60"/>
      <c r="H249" s="60"/>
      <c r="I249" s="60"/>
    </row>
    <row r="250" spans="4:9" ht="12.75">
      <c r="D250" s="60"/>
      <c r="E250" s="60"/>
      <c r="F250" s="60"/>
      <c r="G250" s="60"/>
      <c r="H250" s="60"/>
      <c r="I250" s="60"/>
    </row>
    <row r="251" spans="4:9" ht="12.75">
      <c r="D251" s="60"/>
      <c r="E251" s="60"/>
      <c r="F251" s="60"/>
      <c r="G251" s="60"/>
      <c r="H251" s="60"/>
      <c r="I251" s="60"/>
    </row>
    <row r="252" spans="4:9" ht="12.75">
      <c r="D252" s="60"/>
      <c r="E252" s="60"/>
      <c r="F252" s="60"/>
      <c r="G252" s="60"/>
      <c r="H252" s="60"/>
      <c r="I252" s="60"/>
    </row>
    <row r="253" spans="4:9" ht="12.75">
      <c r="D253" s="60"/>
      <c r="E253" s="60"/>
      <c r="F253" s="60"/>
      <c r="G253" s="60"/>
      <c r="H253" s="60"/>
      <c r="I253" s="60"/>
    </row>
    <row r="254" spans="4:9" ht="12.75">
      <c r="D254" s="60"/>
      <c r="E254" s="60"/>
      <c r="F254" s="60"/>
      <c r="G254" s="60"/>
      <c r="H254" s="60"/>
      <c r="I254" s="60"/>
    </row>
    <row r="255" spans="4:9" ht="12.75">
      <c r="D255" s="60"/>
      <c r="E255" s="60"/>
      <c r="F255" s="60"/>
      <c r="G255" s="60"/>
      <c r="H255" s="60"/>
      <c r="I255" s="60"/>
    </row>
    <row r="256" spans="4:9" ht="12.75">
      <c r="D256" s="60"/>
      <c r="E256" s="60"/>
      <c r="F256" s="60"/>
      <c r="G256" s="60"/>
      <c r="H256" s="60"/>
      <c r="I256" s="60"/>
    </row>
    <row r="257" spans="4:9" ht="12.75">
      <c r="D257" s="60"/>
      <c r="E257" s="60"/>
      <c r="F257" s="60"/>
      <c r="G257" s="60"/>
      <c r="H257" s="60"/>
      <c r="I257" s="60"/>
    </row>
    <row r="258" spans="4:9" ht="12.75">
      <c r="D258" s="60"/>
      <c r="E258" s="60"/>
      <c r="F258" s="60"/>
      <c r="G258" s="60"/>
      <c r="H258" s="60"/>
      <c r="I258" s="60"/>
    </row>
    <row r="259" spans="4:9" ht="12.75">
      <c r="D259" s="60"/>
      <c r="E259" s="60"/>
      <c r="F259" s="60"/>
      <c r="G259" s="60"/>
      <c r="H259" s="60"/>
      <c r="I259" s="60"/>
    </row>
    <row r="260" spans="4:9" ht="12.75">
      <c r="D260" s="60"/>
      <c r="E260" s="60"/>
      <c r="F260" s="60"/>
      <c r="G260" s="60"/>
      <c r="H260" s="60"/>
      <c r="I260" s="60"/>
    </row>
    <row r="261" spans="4:9" ht="12.75">
      <c r="D261" s="60"/>
      <c r="E261" s="60"/>
      <c r="F261" s="60"/>
      <c r="G261" s="60"/>
      <c r="H261" s="60"/>
      <c r="I261" s="60"/>
    </row>
    <row r="262" spans="4:9" ht="12.75">
      <c r="D262" s="60"/>
      <c r="E262" s="60"/>
      <c r="F262" s="60"/>
      <c r="G262" s="60"/>
      <c r="H262" s="60"/>
      <c r="I262" s="60"/>
    </row>
  </sheetData>
  <mergeCells count="10">
    <mergeCell ref="A7:A9"/>
    <mergeCell ref="C8:C9"/>
    <mergeCell ref="D8:D9"/>
    <mergeCell ref="E8:E9"/>
    <mergeCell ref="A27:I27"/>
    <mergeCell ref="A2:I2"/>
    <mergeCell ref="A3:I3"/>
    <mergeCell ref="F8:F9"/>
    <mergeCell ref="I8:I9"/>
    <mergeCell ref="B4:D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/>
  <pageMargins left="0.2755905511811024" right="0.2755905511811024" top="0.984251968503937" bottom="0.15748031496062992" header="0.15748031496062992" footer="0.1574803149606299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zoomScale="75" zoomScaleNormal="75" workbookViewId="0" topLeftCell="A1">
      <selection activeCell="B5" sqref="B5:D5"/>
    </sheetView>
  </sheetViews>
  <sheetFormatPr defaultColWidth="9.140625" defaultRowHeight="12.75"/>
  <cols>
    <col min="1" max="1" width="39.140625" style="63" customWidth="1"/>
    <col min="2" max="2" width="12.00390625" style="63" customWidth="1"/>
    <col min="3" max="3" width="15.57421875" style="63" customWidth="1"/>
    <col min="4" max="4" width="18.7109375" style="63" customWidth="1"/>
    <col min="5" max="5" width="21.140625" style="63" customWidth="1"/>
    <col min="6" max="6" width="19.7109375" style="63" customWidth="1"/>
    <col min="7" max="16384" width="10.7109375" style="63" customWidth="1"/>
  </cols>
  <sheetData>
    <row r="1" spans="1:6" ht="15.75" customHeight="1">
      <c r="A1" s="62"/>
      <c r="B1" s="62"/>
      <c r="C1" s="62"/>
      <c r="D1" s="62"/>
      <c r="E1" s="62"/>
      <c r="F1" s="45" t="s">
        <v>755</v>
      </c>
    </row>
    <row r="2" spans="1:6" ht="12.75" customHeight="1">
      <c r="A2" s="520" t="s">
        <v>845</v>
      </c>
      <c r="B2" s="520"/>
      <c r="C2" s="520"/>
      <c r="D2" s="520"/>
      <c r="E2" s="520"/>
      <c r="F2" s="520"/>
    </row>
    <row r="3" spans="1:6" ht="12.75" customHeight="1">
      <c r="A3" s="64"/>
      <c r="B3" s="64"/>
      <c r="C3" s="64"/>
      <c r="D3" s="64"/>
      <c r="E3" s="64"/>
      <c r="F3" s="65"/>
    </row>
    <row r="4" spans="1:6" ht="12.75" customHeight="1">
      <c r="A4" s="66"/>
      <c r="B4" s="66"/>
      <c r="C4" s="67"/>
      <c r="D4" s="66"/>
      <c r="E4" s="66"/>
      <c r="F4" s="68"/>
    </row>
    <row r="5" spans="1:6" ht="15">
      <c r="A5" s="483" t="s">
        <v>867</v>
      </c>
      <c r="B5" s="521" t="s">
        <v>868</v>
      </c>
      <c r="C5" s="521"/>
      <c r="D5" s="521"/>
      <c r="F5" s="541" t="s">
        <v>862</v>
      </c>
    </row>
    <row r="6" spans="1:5" ht="12.75">
      <c r="A6" s="69" t="s">
        <v>873</v>
      </c>
      <c r="B6" s="69"/>
      <c r="C6" s="70"/>
      <c r="D6" s="71"/>
      <c r="E6" s="72"/>
    </row>
    <row r="7" spans="3:6" s="73" customFormat="1" ht="12.75">
      <c r="C7" s="74"/>
      <c r="D7" s="74"/>
      <c r="E7" s="74"/>
      <c r="F7" s="75" t="s">
        <v>271</v>
      </c>
    </row>
    <row r="8" spans="1:6" s="325" customFormat="1" ht="57.75" customHeight="1">
      <c r="A8" s="323" t="s">
        <v>756</v>
      </c>
      <c r="B8" s="86" t="s">
        <v>5</v>
      </c>
      <c r="C8" s="324" t="s">
        <v>757</v>
      </c>
      <c r="D8" s="324" t="s">
        <v>758</v>
      </c>
      <c r="E8" s="324" t="s">
        <v>759</v>
      </c>
      <c r="F8" s="324" t="s">
        <v>760</v>
      </c>
    </row>
    <row r="9" spans="1:6" s="328" customFormat="1" ht="11.25">
      <c r="A9" s="326" t="s">
        <v>11</v>
      </c>
      <c r="B9" s="327" t="s">
        <v>12</v>
      </c>
      <c r="C9" s="326">
        <v>1</v>
      </c>
      <c r="D9" s="326">
        <v>2</v>
      </c>
      <c r="E9" s="326">
        <v>3</v>
      </c>
      <c r="F9" s="326">
        <v>4</v>
      </c>
    </row>
    <row r="10" spans="1:6" ht="14.25" customHeight="1">
      <c r="A10" s="77" t="s">
        <v>761</v>
      </c>
      <c r="B10" s="329"/>
      <c r="C10" s="330"/>
      <c r="D10" s="330"/>
      <c r="E10" s="330"/>
      <c r="F10" s="330"/>
    </row>
    <row r="11" spans="1:6" s="80" customFormat="1" ht="18" customHeight="1">
      <c r="A11" s="79" t="s">
        <v>762</v>
      </c>
      <c r="B11" s="331"/>
      <c r="C11" s="331"/>
      <c r="D11" s="331"/>
      <c r="E11" s="331"/>
      <c r="F11" s="331"/>
    </row>
    <row r="12" spans="1:6" s="80" customFormat="1" ht="33" customHeight="1">
      <c r="A12" s="79" t="s">
        <v>846</v>
      </c>
      <c r="B12" s="332"/>
      <c r="C12" s="81">
        <v>0</v>
      </c>
      <c r="D12" s="82">
        <v>63.72</v>
      </c>
      <c r="E12" s="81">
        <v>0</v>
      </c>
      <c r="F12" s="83">
        <f>C12-E12</f>
        <v>0</v>
      </c>
    </row>
    <row r="13" spans="1:6" s="80" customFormat="1" ht="28.5">
      <c r="A13" s="79" t="s">
        <v>847</v>
      </c>
      <c r="B13" s="332"/>
      <c r="C13" s="81">
        <v>0</v>
      </c>
      <c r="D13" s="82">
        <v>98.74</v>
      </c>
      <c r="E13" s="81">
        <v>0</v>
      </c>
      <c r="F13" s="83">
        <f>C13-E13</f>
        <v>0</v>
      </c>
    </row>
    <row r="14" spans="1:6" s="80" customFormat="1" ht="28.5">
      <c r="A14" s="79" t="s">
        <v>848</v>
      </c>
      <c r="B14" s="332"/>
      <c r="C14" s="81">
        <v>0</v>
      </c>
      <c r="D14" s="82">
        <v>74.72</v>
      </c>
      <c r="E14" s="81">
        <v>0</v>
      </c>
      <c r="F14" s="83">
        <f>C14-E14</f>
        <v>0</v>
      </c>
    </row>
    <row r="15" spans="1:6" s="80" customFormat="1" ht="28.5">
      <c r="A15" s="79" t="s">
        <v>849</v>
      </c>
      <c r="B15" s="332"/>
      <c r="C15" s="81">
        <v>0</v>
      </c>
      <c r="D15" s="82">
        <v>51.4</v>
      </c>
      <c r="E15" s="81">
        <v>0</v>
      </c>
      <c r="F15" s="83">
        <f>C15-E15</f>
        <v>0</v>
      </c>
    </row>
    <row r="16" spans="1:6" s="80" customFormat="1" ht="28.5">
      <c r="A16" s="79" t="s">
        <v>850</v>
      </c>
      <c r="B16" s="332"/>
      <c r="C16" s="81">
        <v>0</v>
      </c>
      <c r="D16" s="82">
        <v>65</v>
      </c>
      <c r="E16" s="81">
        <v>0</v>
      </c>
      <c r="F16" s="83">
        <f>C16-E16</f>
        <v>0</v>
      </c>
    </row>
    <row r="17" spans="1:6" s="89" customFormat="1" ht="16.5" customHeight="1">
      <c r="A17" s="85" t="s">
        <v>500</v>
      </c>
      <c r="B17" s="333" t="s">
        <v>763</v>
      </c>
      <c r="C17" s="87">
        <f>SUM(C12:C16)</f>
        <v>0</v>
      </c>
      <c r="D17" s="88" t="s">
        <v>764</v>
      </c>
      <c r="E17" s="87">
        <f>SUM(E12:E16)</f>
        <v>0</v>
      </c>
      <c r="F17" s="87">
        <f>SUM(F12:F16)</f>
        <v>0</v>
      </c>
    </row>
    <row r="18" spans="1:6" s="80" customFormat="1" ht="16.5" customHeight="1">
      <c r="A18" s="79" t="s">
        <v>765</v>
      </c>
      <c r="B18" s="331"/>
      <c r="C18" s="90"/>
      <c r="D18" s="91"/>
      <c r="E18" s="90"/>
      <c r="F18" s="92"/>
    </row>
    <row r="19" spans="1:6" s="80" customFormat="1" ht="14.25">
      <c r="A19" s="79" t="s">
        <v>476</v>
      </c>
      <c r="B19" s="331"/>
      <c r="C19" s="93"/>
      <c r="D19" s="94"/>
      <c r="E19" s="93"/>
      <c r="F19" s="83"/>
    </row>
    <row r="20" spans="1:6" s="80" customFormat="1" ht="14.25">
      <c r="A20" s="79" t="s">
        <v>479</v>
      </c>
      <c r="B20" s="331"/>
      <c r="C20" s="93"/>
      <c r="D20" s="94"/>
      <c r="E20" s="93"/>
      <c r="F20" s="83"/>
    </row>
    <row r="21" spans="1:6" s="80" customFormat="1" ht="14.25">
      <c r="A21" s="79" t="s">
        <v>482</v>
      </c>
      <c r="B21" s="331"/>
      <c r="C21" s="93"/>
      <c r="D21" s="94"/>
      <c r="E21" s="93"/>
      <c r="F21" s="83"/>
    </row>
    <row r="22" spans="1:6" s="76" customFormat="1" ht="15" customHeight="1">
      <c r="A22" s="95" t="s">
        <v>517</v>
      </c>
      <c r="B22" s="333" t="s">
        <v>766</v>
      </c>
      <c r="C22" s="96">
        <f>SUM(C19:C21)</f>
        <v>0</v>
      </c>
      <c r="D22" s="97" t="s">
        <v>764</v>
      </c>
      <c r="E22" s="96">
        <f>SUM(E19:E21)</f>
        <v>0</v>
      </c>
      <c r="F22" s="98">
        <f>SUM(F19:F21)</f>
        <v>0</v>
      </c>
    </row>
    <row r="23" spans="1:6" ht="37.5" customHeight="1">
      <c r="A23" s="79" t="s">
        <v>767</v>
      </c>
      <c r="B23" s="330"/>
      <c r="C23" s="99"/>
      <c r="D23" s="100"/>
      <c r="E23" s="99"/>
      <c r="F23" s="101"/>
    </row>
    <row r="24" spans="1:6" s="80" customFormat="1" ht="28.5">
      <c r="A24" s="84" t="s">
        <v>851</v>
      </c>
      <c r="B24" s="332"/>
      <c r="C24" s="81">
        <v>10891</v>
      </c>
      <c r="D24" s="82">
        <v>30.91</v>
      </c>
      <c r="E24" s="81">
        <f>C24</f>
        <v>10891</v>
      </c>
      <c r="F24" s="102">
        <v>0</v>
      </c>
    </row>
    <row r="25" spans="1:6" s="80" customFormat="1" ht="28.5">
      <c r="A25" s="84" t="s">
        <v>852</v>
      </c>
      <c r="B25" s="332"/>
      <c r="C25" s="81">
        <v>423</v>
      </c>
      <c r="D25" s="82">
        <v>26.88</v>
      </c>
      <c r="E25" s="81">
        <v>0</v>
      </c>
      <c r="F25" s="102">
        <f>C25</f>
        <v>423</v>
      </c>
    </row>
    <row r="26" spans="1:6" s="80" customFormat="1" ht="28.5">
      <c r="A26" s="84" t="s">
        <v>853</v>
      </c>
      <c r="B26" s="332"/>
      <c r="C26" s="81">
        <v>2413</v>
      </c>
      <c r="D26" s="82">
        <v>49.99</v>
      </c>
      <c r="E26" s="81">
        <f>C26</f>
        <v>2413</v>
      </c>
      <c r="F26" s="102">
        <v>0</v>
      </c>
    </row>
    <row r="27" spans="1:6" s="80" customFormat="1" ht="28.5">
      <c r="A27" s="84" t="s">
        <v>854</v>
      </c>
      <c r="B27" s="332"/>
      <c r="C27" s="81">
        <v>267</v>
      </c>
      <c r="D27" s="82">
        <v>24.2</v>
      </c>
      <c r="E27" s="81">
        <v>0</v>
      </c>
      <c r="F27" s="102">
        <f>C27</f>
        <v>267</v>
      </c>
    </row>
    <row r="28" spans="1:6" s="80" customFormat="1" ht="28.5">
      <c r="A28" s="84" t="s">
        <v>855</v>
      </c>
      <c r="B28" s="332"/>
      <c r="C28" s="81">
        <v>0</v>
      </c>
      <c r="D28" s="82">
        <v>50</v>
      </c>
      <c r="E28" s="81">
        <v>0</v>
      </c>
      <c r="F28" s="102">
        <v>0</v>
      </c>
    </row>
    <row r="29" spans="1:6" s="89" customFormat="1" ht="15" customHeight="1">
      <c r="A29" s="103" t="s">
        <v>537</v>
      </c>
      <c r="B29" s="333" t="s">
        <v>768</v>
      </c>
      <c r="C29" s="87">
        <f>SUM(C24:C28)</f>
        <v>13994</v>
      </c>
      <c r="D29" s="88" t="s">
        <v>764</v>
      </c>
      <c r="E29" s="87">
        <f>SUM(E24:E28)</f>
        <v>13304</v>
      </c>
      <c r="F29" s="87">
        <f>SUM(F24:F28)</f>
        <v>690</v>
      </c>
    </row>
    <row r="30" spans="1:6" ht="18.75" customHeight="1">
      <c r="A30" s="78" t="s">
        <v>769</v>
      </c>
      <c r="B30" s="330"/>
      <c r="C30" s="99"/>
      <c r="D30" s="100"/>
      <c r="E30" s="99"/>
      <c r="F30" s="101"/>
    </row>
    <row r="31" spans="1:6" s="80" customFormat="1" ht="28.5">
      <c r="A31" s="84" t="s">
        <v>856</v>
      </c>
      <c r="B31" s="332"/>
      <c r="C31" s="104">
        <v>13</v>
      </c>
      <c r="D31" s="91">
        <v>5</v>
      </c>
      <c r="E31" s="105">
        <v>0</v>
      </c>
      <c r="F31" s="83">
        <f>C31-E31</f>
        <v>13</v>
      </c>
    </row>
    <row r="32" spans="1:6" s="80" customFormat="1" ht="28.5">
      <c r="A32" s="79" t="s">
        <v>857</v>
      </c>
      <c r="B32" s="334"/>
      <c r="C32" s="93">
        <v>2</v>
      </c>
      <c r="D32" s="94">
        <v>20</v>
      </c>
      <c r="E32" s="93">
        <v>0</v>
      </c>
      <c r="F32" s="83">
        <v>2</v>
      </c>
    </row>
    <row r="33" spans="1:6" s="80" customFormat="1" ht="14.25">
      <c r="A33" s="79" t="s">
        <v>858</v>
      </c>
      <c r="B33" s="334"/>
      <c r="C33" s="93">
        <v>9</v>
      </c>
      <c r="D33" s="94">
        <v>16.67</v>
      </c>
      <c r="E33" s="93">
        <v>0</v>
      </c>
      <c r="F33" s="83">
        <v>9</v>
      </c>
    </row>
    <row r="34" spans="1:6" s="80" customFormat="1" ht="28.5">
      <c r="A34" s="79" t="s">
        <v>859</v>
      </c>
      <c r="B34" s="334"/>
      <c r="C34" s="93">
        <v>6505</v>
      </c>
      <c r="D34" s="94">
        <v>8.28</v>
      </c>
      <c r="E34" s="93">
        <v>6505</v>
      </c>
      <c r="F34" s="83">
        <v>0</v>
      </c>
    </row>
    <row r="35" spans="1:6" s="89" customFormat="1" ht="15.75" customHeight="1">
      <c r="A35" s="103" t="s">
        <v>770</v>
      </c>
      <c r="B35" s="333" t="s">
        <v>771</v>
      </c>
      <c r="C35" s="87">
        <f>SUM(C31:C34)</f>
        <v>6529</v>
      </c>
      <c r="D35" s="88" t="s">
        <v>764</v>
      </c>
      <c r="E35" s="87">
        <f>SUM(E31:E34)</f>
        <v>6505</v>
      </c>
      <c r="F35" s="106">
        <f>SUM(F31:F34)</f>
        <v>24</v>
      </c>
    </row>
    <row r="36" spans="1:6" s="76" customFormat="1" ht="20.25" customHeight="1">
      <c r="A36" s="77" t="s">
        <v>772</v>
      </c>
      <c r="B36" s="333" t="s">
        <v>773</v>
      </c>
      <c r="C36" s="87">
        <f>SUM(C29+C35)</f>
        <v>20523</v>
      </c>
      <c r="D36" s="88" t="s">
        <v>764</v>
      </c>
      <c r="E36" s="87">
        <f>E35+E29+E22+E17</f>
        <v>19809</v>
      </c>
      <c r="F36" s="107">
        <f>F35+F29+F22+F17</f>
        <v>714</v>
      </c>
    </row>
    <row r="37" spans="1:6" ht="15" customHeight="1">
      <c r="A37" s="77" t="s">
        <v>774</v>
      </c>
      <c r="B37" s="329"/>
      <c r="C37" s="99"/>
      <c r="D37" s="100"/>
      <c r="E37" s="99"/>
      <c r="F37" s="101"/>
    </row>
    <row r="38" spans="1:6" s="80" customFormat="1" ht="14.25" customHeight="1">
      <c r="A38" s="79" t="s">
        <v>762</v>
      </c>
      <c r="B38" s="331"/>
      <c r="C38" s="90"/>
      <c r="D38" s="91"/>
      <c r="E38" s="90"/>
      <c r="F38" s="92"/>
    </row>
    <row r="39" spans="1:6" s="80" customFormat="1" ht="14.25">
      <c r="A39" s="79" t="s">
        <v>775</v>
      </c>
      <c r="B39" s="331"/>
      <c r="C39" s="93"/>
      <c r="D39" s="94"/>
      <c r="E39" s="93"/>
      <c r="F39" s="83"/>
    </row>
    <row r="40" spans="1:6" s="80" customFormat="1" ht="14.25">
      <c r="A40" s="79" t="s">
        <v>776</v>
      </c>
      <c r="B40" s="331"/>
      <c r="C40" s="93"/>
      <c r="D40" s="94"/>
      <c r="E40" s="93"/>
      <c r="F40" s="83"/>
    </row>
    <row r="41" spans="1:6" s="80" customFormat="1" ht="12" customHeight="1">
      <c r="A41" s="79" t="s">
        <v>482</v>
      </c>
      <c r="B41" s="331"/>
      <c r="C41" s="93"/>
      <c r="D41" s="108"/>
      <c r="E41" s="93"/>
      <c r="F41" s="83"/>
    </row>
    <row r="42" spans="1:6" s="76" customFormat="1" ht="15" customHeight="1">
      <c r="A42" s="95" t="s">
        <v>500</v>
      </c>
      <c r="B42" s="333" t="s">
        <v>777</v>
      </c>
      <c r="C42" s="96">
        <f>SUM(C39:C41)</f>
        <v>0</v>
      </c>
      <c r="D42" s="97" t="s">
        <v>764</v>
      </c>
      <c r="E42" s="96">
        <f>SUM(E39:E41)</f>
        <v>0</v>
      </c>
      <c r="F42" s="98">
        <f>SUM(F39:F41)</f>
        <v>0</v>
      </c>
    </row>
    <row r="43" spans="1:6" s="80" customFormat="1" ht="15.75" customHeight="1">
      <c r="A43" s="79" t="s">
        <v>765</v>
      </c>
      <c r="B43" s="331"/>
      <c r="C43" s="90"/>
      <c r="D43" s="109"/>
      <c r="E43" s="90"/>
      <c r="F43" s="92"/>
    </row>
    <row r="44" spans="1:6" s="80" customFormat="1" ht="14.25">
      <c r="A44" s="79" t="s">
        <v>476</v>
      </c>
      <c r="B44" s="331"/>
      <c r="C44" s="93"/>
      <c r="D44" s="108"/>
      <c r="E44" s="93"/>
      <c r="F44" s="83"/>
    </row>
    <row r="45" spans="1:6" s="80" customFormat="1" ht="14.25">
      <c r="A45" s="79" t="s">
        <v>479</v>
      </c>
      <c r="B45" s="331"/>
      <c r="C45" s="93"/>
      <c r="D45" s="108"/>
      <c r="E45" s="93"/>
      <c r="F45" s="83"/>
    </row>
    <row r="46" spans="1:6" s="80" customFormat="1" ht="14.25">
      <c r="A46" s="79" t="s">
        <v>482</v>
      </c>
      <c r="B46" s="331"/>
      <c r="C46" s="93"/>
      <c r="D46" s="108"/>
      <c r="E46" s="93"/>
      <c r="F46" s="83"/>
    </row>
    <row r="47" spans="1:6" s="76" customFormat="1" ht="11.25" customHeight="1">
      <c r="A47" s="95" t="s">
        <v>517</v>
      </c>
      <c r="B47" s="333" t="s">
        <v>778</v>
      </c>
      <c r="C47" s="96">
        <f>SUM(C44:C46)</f>
        <v>0</v>
      </c>
      <c r="D47" s="97" t="s">
        <v>764</v>
      </c>
      <c r="E47" s="96">
        <f>SUM(E44:E46)</f>
        <v>0</v>
      </c>
      <c r="F47" s="98">
        <f>SUM(F44:F46)</f>
        <v>0</v>
      </c>
    </row>
    <row r="48" spans="1:6" s="80" customFormat="1" ht="28.5" customHeight="1">
      <c r="A48" s="79" t="s">
        <v>767</v>
      </c>
      <c r="B48" s="331"/>
      <c r="C48" s="90"/>
      <c r="D48" s="109"/>
      <c r="E48" s="90"/>
      <c r="F48" s="92"/>
    </row>
    <row r="49" spans="1:6" s="80" customFormat="1" ht="14.25">
      <c r="A49" s="79" t="s">
        <v>476</v>
      </c>
      <c r="B49" s="331"/>
      <c r="C49" s="93"/>
      <c r="D49" s="108"/>
      <c r="E49" s="93"/>
      <c r="F49" s="83"/>
    </row>
    <row r="50" spans="1:6" s="80" customFormat="1" ht="14.25">
      <c r="A50" s="79" t="s">
        <v>479</v>
      </c>
      <c r="B50" s="331"/>
      <c r="C50" s="93"/>
      <c r="D50" s="108"/>
      <c r="E50" s="93"/>
      <c r="F50" s="83"/>
    </row>
    <row r="51" spans="1:6" s="80" customFormat="1" ht="14.25">
      <c r="A51" s="79" t="s">
        <v>482</v>
      </c>
      <c r="B51" s="331"/>
      <c r="C51" s="93"/>
      <c r="D51" s="108"/>
      <c r="E51" s="93"/>
      <c r="F51" s="83"/>
    </row>
    <row r="52" spans="1:6" s="76" customFormat="1" ht="13.5" customHeight="1">
      <c r="A52" s="95" t="s">
        <v>537</v>
      </c>
      <c r="B52" s="333" t="s">
        <v>779</v>
      </c>
      <c r="C52" s="110">
        <f>SUM(C49:C51)</f>
        <v>0</v>
      </c>
      <c r="D52" s="97" t="s">
        <v>764</v>
      </c>
      <c r="E52" s="96">
        <f>SUM(E49:E51)</f>
        <v>0</v>
      </c>
      <c r="F52" s="98">
        <f>SUM(F49:F51)</f>
        <v>0</v>
      </c>
    </row>
    <row r="53" spans="1:6" s="80" customFormat="1" ht="12.75" customHeight="1">
      <c r="A53" s="79" t="s">
        <v>769</v>
      </c>
      <c r="B53" s="331"/>
      <c r="C53" s="90"/>
      <c r="D53" s="109"/>
      <c r="E53" s="90"/>
      <c r="F53" s="92"/>
    </row>
    <row r="54" spans="1:6" s="80" customFormat="1" ht="14.25">
      <c r="A54" s="79" t="s">
        <v>476</v>
      </c>
      <c r="B54" s="331"/>
      <c r="C54" s="93"/>
      <c r="D54" s="108"/>
      <c r="E54" s="93"/>
      <c r="F54" s="83"/>
    </row>
    <row r="55" spans="1:6" s="80" customFormat="1" ht="14.25">
      <c r="A55" s="79" t="s">
        <v>479</v>
      </c>
      <c r="B55" s="331"/>
      <c r="C55" s="93"/>
      <c r="D55" s="108"/>
      <c r="E55" s="93"/>
      <c r="F55" s="83"/>
    </row>
    <row r="56" spans="1:6" s="80" customFormat="1" ht="14.25">
      <c r="A56" s="79" t="s">
        <v>482</v>
      </c>
      <c r="B56" s="331"/>
      <c r="C56" s="93"/>
      <c r="D56" s="108"/>
      <c r="E56" s="93"/>
      <c r="F56" s="83"/>
    </row>
    <row r="57" spans="1:6" s="76" customFormat="1" ht="17.25" customHeight="1">
      <c r="A57" s="95" t="s">
        <v>770</v>
      </c>
      <c r="B57" s="333" t="s">
        <v>780</v>
      </c>
      <c r="C57" s="96">
        <f>SUM(C54:C56)</f>
        <v>0</v>
      </c>
      <c r="D57" s="97" t="s">
        <v>764</v>
      </c>
      <c r="E57" s="96">
        <f>SUM(E54:E56)</f>
        <v>0</v>
      </c>
      <c r="F57" s="98">
        <f>SUM(F54:F56)</f>
        <v>0</v>
      </c>
    </row>
    <row r="58" spans="1:6" s="76" customFormat="1" ht="19.5" customHeight="1">
      <c r="A58" s="77" t="s">
        <v>781</v>
      </c>
      <c r="B58" s="333" t="s">
        <v>782</v>
      </c>
      <c r="C58" s="96">
        <f>C57+C52+C47+C42</f>
        <v>0</v>
      </c>
      <c r="D58" s="97" t="s">
        <v>764</v>
      </c>
      <c r="E58" s="96">
        <f>E57+E52+E47+E42</f>
        <v>0</v>
      </c>
      <c r="F58" s="98">
        <f>F57+F52+F47+F42</f>
        <v>0</v>
      </c>
    </row>
    <row r="59" spans="1:6" ht="19.5" customHeight="1">
      <c r="A59" s="111"/>
      <c r="B59" s="111"/>
      <c r="C59" s="112"/>
      <c r="D59" s="113"/>
      <c r="E59" s="112"/>
      <c r="F59" s="112"/>
    </row>
    <row r="60" spans="1:6" s="80" customFormat="1" ht="14.25">
      <c r="A60" s="229" t="s">
        <v>869</v>
      </c>
      <c r="B60" s="114"/>
      <c r="C60" s="114"/>
      <c r="D60" s="114"/>
      <c r="E60" s="114"/>
      <c r="F60" s="114"/>
    </row>
    <row r="61" spans="1:6" s="379" customFormat="1" ht="14.25">
      <c r="A61" s="229" t="s">
        <v>871</v>
      </c>
      <c r="B61" s="377"/>
      <c r="C61" s="519"/>
      <c r="D61" s="519"/>
      <c r="E61" s="378"/>
      <c r="F61" s="378"/>
    </row>
    <row r="62" spans="1:6" s="80" customFormat="1" ht="14.25">
      <c r="A62" s="114"/>
      <c r="B62" s="114"/>
      <c r="C62" s="114"/>
      <c r="D62" s="114"/>
      <c r="E62" s="114"/>
      <c r="F62" s="114"/>
    </row>
    <row r="63" spans="3:5" s="80" customFormat="1" ht="14.25">
      <c r="C63" s="114"/>
      <c r="E63" s="114"/>
    </row>
    <row r="64" s="80" customFormat="1" ht="14.25"/>
    <row r="65" s="80" customFormat="1" ht="14.25"/>
    <row r="66" s="80" customFormat="1" ht="14.25">
      <c r="D66" s="115"/>
    </row>
  </sheetData>
  <mergeCells count="3">
    <mergeCell ref="C61:D61"/>
    <mergeCell ref="A2:F2"/>
    <mergeCell ref="B5:D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:F56 C12:F16 C24:F28 C19:F21 C31:F34 C39:F41 C44:F46 C49:F51">
      <formula1>0</formula1>
      <formula2>9999999999999990</formula2>
    </dataValidation>
  </dataValidations>
  <printOptions horizontalCentered="1"/>
  <pageMargins left="0.5511811023622047" right="0.5511811023622047" top="0.4330708661417323" bottom="0.3937007874015748" header="0.7480314960629921" footer="0.275590551181102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tnn</cp:lastModifiedBy>
  <cp:lastPrinted>2008-08-12T08:05:11Z</cp:lastPrinted>
  <dcterms:created xsi:type="dcterms:W3CDTF">2005-11-21T10:10:36Z</dcterms:created>
  <dcterms:modified xsi:type="dcterms:W3CDTF">2008-08-13T07:44:04Z</dcterms:modified>
  <cp:category/>
  <cp:version/>
  <cp:contentType/>
  <cp:contentStatus/>
</cp:coreProperties>
</file>