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tabRatio="822" activeTab="0"/>
  </bookViews>
  <sheets>
    <sheet name="Balance" sheetId="1" r:id="rId1"/>
    <sheet name="Income" sheetId="2" r:id="rId2"/>
    <sheet name="Cash Flow" sheetId="3" r:id="rId3"/>
    <sheet name="Equity" sheetId="4" r:id="rId4"/>
    <sheet name="Investmens" sheetId="5" r:id="rId5"/>
    <sheet name="Notes" sheetId="6" r:id="rId6"/>
  </sheets>
  <definedNames>
    <definedName name="_Ref149986744" localSheetId="5">'Notes'!#REF!</definedName>
    <definedName name="_Ref149988108" localSheetId="5">'Notes'!#REF!</definedName>
    <definedName name="_Toc95275307" localSheetId="5">'Notes'!$B$24</definedName>
    <definedName name="_xlnm.Print_Area" localSheetId="0">'Balance'!$A$1:$C$77</definedName>
  </definedNames>
  <calcPr fullCalcOnLoad="1"/>
</workbook>
</file>

<file path=xl/comments6.xml><?xml version="1.0" encoding="utf-8"?>
<comments xmlns="http://schemas.openxmlformats.org/spreadsheetml/2006/main">
  <authors>
    <author>tnn</author>
  </authors>
  <commentList>
    <comment ref="B28" authorId="0">
      <text>
        <r>
          <rPr>
            <sz val="9"/>
            <color indexed="12"/>
            <rFont val="Arial"/>
            <family val="2"/>
          </rPr>
          <t>Click once to follow link</t>
        </r>
      </text>
    </comment>
  </commentList>
</comments>
</file>

<file path=xl/sharedStrings.xml><?xml version="1.0" encoding="utf-8"?>
<sst xmlns="http://schemas.openxmlformats.org/spreadsheetml/2006/main" count="265" uniqueCount="222">
  <si>
    <t>BGN’000s</t>
  </si>
  <si>
    <t>ASSETS</t>
  </si>
  <si>
    <t>Non-current assets</t>
  </si>
  <si>
    <t>Land</t>
  </si>
  <si>
    <t>Buildings</t>
  </si>
  <si>
    <t>Outfits</t>
  </si>
  <si>
    <t>Furniture and fixtures</t>
  </si>
  <si>
    <t>Construction in progress</t>
  </si>
  <si>
    <t>Other</t>
  </si>
  <si>
    <t>Intangible assets</t>
  </si>
  <si>
    <t>Investments in associates</t>
  </si>
  <si>
    <t>Other investments</t>
  </si>
  <si>
    <t>Long-term receivables</t>
  </si>
  <si>
    <t>Prepaid expenses</t>
  </si>
  <si>
    <t>Total Non-current assets</t>
  </si>
  <si>
    <t>Current assets</t>
  </si>
  <si>
    <t>Materials</t>
  </si>
  <si>
    <t>Finished goods</t>
  </si>
  <si>
    <t>Trading Goods</t>
  </si>
  <si>
    <t>Work in progress</t>
  </si>
  <si>
    <t>Biological assets</t>
  </si>
  <si>
    <t>Receivables from related parties</t>
  </si>
  <si>
    <t>Cash and cash equivalents</t>
  </si>
  <si>
    <t>Trade receivables</t>
  </si>
  <si>
    <t>Prepayments</t>
  </si>
  <si>
    <t>Court receivables</t>
  </si>
  <si>
    <t>Tax receivables</t>
  </si>
  <si>
    <t>Total current assets</t>
  </si>
  <si>
    <t>TOTAL ASSETS</t>
  </si>
  <si>
    <t>EQUITY</t>
  </si>
  <si>
    <t>Total equity</t>
  </si>
  <si>
    <t>Share capital</t>
  </si>
  <si>
    <t>Retained earnings</t>
  </si>
  <si>
    <t>Reserves</t>
  </si>
  <si>
    <t>Minority interest</t>
  </si>
  <si>
    <t>LIABILITIES</t>
  </si>
  <si>
    <t>Non-current</t>
  </si>
  <si>
    <t>Deferred tax liabilities</t>
  </si>
  <si>
    <t>Deferred income</t>
  </si>
  <si>
    <t>Total non-current liabilities</t>
  </si>
  <si>
    <t>Current</t>
  </si>
  <si>
    <t>Total current liabilities</t>
  </si>
  <si>
    <t>Total liabilities</t>
  </si>
  <si>
    <t>TOTAL EQUITY AND LIABILITIES</t>
  </si>
  <si>
    <t>Short-term bank loans</t>
  </si>
  <si>
    <t>Provisions</t>
  </si>
  <si>
    <t>Short-term related parties payables</t>
  </si>
  <si>
    <t>Payables to suppliers</t>
  </si>
  <si>
    <t>Advansed received</t>
  </si>
  <si>
    <t>Payables to the personnel</t>
  </si>
  <si>
    <t xml:space="preserve">Social security liabilities </t>
  </si>
  <si>
    <t>Tax payables</t>
  </si>
  <si>
    <t>STARA PLANINA HOLD Pls</t>
  </si>
  <si>
    <t>Grants</t>
  </si>
  <si>
    <t>Gains from transactions with financial instruments</t>
  </si>
  <si>
    <t>Interest income/expenses (net)</t>
  </si>
  <si>
    <t>Net foreign exchange gain/loss</t>
  </si>
  <si>
    <t>Cost of materials</t>
  </si>
  <si>
    <t>Services</t>
  </si>
  <si>
    <t>Depreciation</t>
  </si>
  <si>
    <t>Salaries</t>
  </si>
  <si>
    <t>Social securities</t>
  </si>
  <si>
    <t>Other expenses</t>
  </si>
  <si>
    <t>Result from equity accounted associates</t>
  </si>
  <si>
    <t>Result before tax</t>
  </si>
  <si>
    <t>Tax expenses, net</t>
  </si>
  <si>
    <t>Cost of disposals</t>
  </si>
  <si>
    <t>Net result for the period</t>
  </si>
  <si>
    <t>Attributable to minority interest</t>
  </si>
  <si>
    <t>Earnings per share</t>
  </si>
  <si>
    <t>Attributable to shareholders of Stara planina hold Pls</t>
  </si>
  <si>
    <t>Changes in finished goods and work in progress</t>
  </si>
  <si>
    <t>Cash receipts from customers</t>
  </si>
  <si>
    <t xml:space="preserve">Cash paid to suppliers </t>
  </si>
  <si>
    <t>Cash paid to employees and social security institutions</t>
  </si>
  <si>
    <t xml:space="preserve">Other payments/proceeds for operating activities </t>
  </si>
  <si>
    <t>Purchase of non-current assets</t>
  </si>
  <si>
    <t>Proceeds from sale of non-current assets</t>
  </si>
  <si>
    <t>CASH FLOWS FROM OPERATING ACTIVITIES</t>
  </si>
  <si>
    <t>Proceeds from loans received</t>
  </si>
  <si>
    <t>Payments for loans granted</t>
  </si>
  <si>
    <t>Payments for loans received</t>
  </si>
  <si>
    <t>Purchase of investments in subsidiaries and associates companies</t>
  </si>
  <si>
    <t>Sale of investments in subsidiaries and associates companies</t>
  </si>
  <si>
    <t>Dividends received from investment</t>
  </si>
  <si>
    <t>Payments under to lease contracts</t>
  </si>
  <si>
    <t xml:space="preserve">Interest, fees and commissions paid </t>
  </si>
  <si>
    <t>Dividends paid</t>
  </si>
  <si>
    <t>Other payments for financial activity</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</si>
  <si>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</si>
  <si>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</si>
  <si>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</si>
  <si>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</si>
  <si>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</si>
  <si>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 xml:space="preserve"> Share Capital </t>
  </si>
  <si>
    <t xml:space="preserve"> Revaluation reserve </t>
  </si>
  <si>
    <t xml:space="preserve"> Other reserves </t>
  </si>
  <si>
    <t xml:space="preserve"> Retained earnings </t>
  </si>
  <si>
    <t>Total</t>
  </si>
  <si>
    <t>Revaluation of financial assets</t>
  </si>
  <si>
    <t>Other changes in equity</t>
  </si>
  <si>
    <t>I. Subsidiaries</t>
  </si>
  <si>
    <t>II. Associates</t>
  </si>
  <si>
    <t>III. Other companies</t>
  </si>
  <si>
    <t>Value</t>
  </si>
  <si>
    <t>Per cent</t>
  </si>
  <si>
    <t xml:space="preserve">CONSOLIDATED INVESTMENTS </t>
  </si>
  <si>
    <t xml:space="preserve"> in subsidiaries, associates and other companies</t>
  </si>
  <si>
    <t>Vehicles</t>
  </si>
  <si>
    <t>Revenue from sales of finished goods</t>
  </si>
  <si>
    <t>Revenue from sales of trading goods</t>
  </si>
  <si>
    <t>Revenue from sales of services</t>
  </si>
  <si>
    <t xml:space="preserve">Revenue from other sales </t>
  </si>
  <si>
    <t>Other financial income/expenses (net)</t>
  </si>
  <si>
    <t>CASH FLOWS FROM INVESTING ACTIVITIES</t>
  </si>
  <si>
    <t>CASH FLOWS FROM FINANCIAL ACTIVITIES</t>
  </si>
  <si>
    <t>Net cash flow from financial activities</t>
  </si>
  <si>
    <t>Machines and Equipment</t>
  </si>
  <si>
    <t>Slavyana Jsc., Slavianovo</t>
  </si>
  <si>
    <t>Fazan Plc., Russe</t>
  </si>
  <si>
    <t>Hydraulic elements and systems Plc., Yambol</t>
  </si>
  <si>
    <t>Elhim Iskra Plc., Pazardjik</t>
  </si>
  <si>
    <t>SPH Trans Ltd., Sofia</t>
  </si>
  <si>
    <t>M+C Hydraulic Plc., Kazanluk</t>
  </si>
  <si>
    <t>30.91</t>
  </si>
  <si>
    <t>Bulgarian Rose Plc., Karlovo</t>
  </si>
  <si>
    <t>49.99</t>
  </si>
  <si>
    <t>Patstroyinjenering Jsc., Kurdjali</t>
  </si>
  <si>
    <t>26.88</t>
  </si>
  <si>
    <t>Ptici &amp; Ptichi produkti., Pleven</t>
  </si>
  <si>
    <t>Forsan Bulgaria Ltd., Sofia</t>
  </si>
  <si>
    <t>Leasing Compani AD, Sofia</t>
  </si>
  <si>
    <t>Prepared by: Kremena Dulgerova</t>
  </si>
  <si>
    <r>
      <t>TOTAL</t>
    </r>
    <r>
      <rPr>
        <sz val="12"/>
        <rFont val="Arial"/>
        <family val="2"/>
      </rPr>
      <t xml:space="preserve"> (I+II+III)</t>
    </r>
  </si>
  <si>
    <t>EcoBat AD</t>
  </si>
  <si>
    <t>20, Frederic Joliot Curie Str., 1113 Sofia, Bulgaria                                            Tel./fax: (359 2) 9634159; 9634161</t>
  </si>
  <si>
    <t>A.</t>
  </si>
  <si>
    <t>General information</t>
  </si>
  <si>
    <t>Stara Planina Hold was established on 27 September 1996 under the name Central Privatization Fund.</t>
  </si>
  <si>
    <t xml:space="preserve">Stara Planina Hold was registered as a public limited company at Sofia city court on 13 November 1996. </t>
  </si>
  <si>
    <t>The Company is engaged in the following business activities:</t>
  </si>
  <si>
    <t>acquisition, management, assessment and sale of equity ownership in Bulgarian and foreign companies;</t>
  </si>
  <si>
    <t>Ø</t>
  </si>
  <si>
    <t>acquisition, management and sale of debentures, evaluation and sale of patents, assignment of licenses for patent use of companies, in which the holding joint-stock company holds shares;</t>
  </si>
  <si>
    <t>financing of companies in which the holding company holds shares;</t>
  </si>
  <si>
    <t>other business transactions not forbidden by law</t>
  </si>
  <si>
    <t>Stara Planina Hold AD as a company of holding type does not carry out an independent business. The company has focused its business primarily on the management of the subsidiary and associated companies.</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</si>
  <si>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</si>
  <si>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</si>
  <si>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</si>
  <si>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</si>
  <si>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A major bank and an investment broker that the company is in long relations is International Asset Bank AD, Sofia.</t>
  </si>
  <si>
    <t>C.</t>
  </si>
  <si>
    <t>Notes</t>
  </si>
  <si>
    <t>1.</t>
  </si>
  <si>
    <t>2.</t>
  </si>
  <si>
    <t>3.</t>
  </si>
  <si>
    <t>4.</t>
  </si>
  <si>
    <t>5.</t>
  </si>
  <si>
    <r>
      <t>Ø</t>
    </r>
  </si>
  <si>
    <t xml:space="preserve">Notes about the accounting policy adopted for the Interim Consolidated Financial Statements </t>
  </si>
  <si>
    <t>The Equity method of accounting has been applied for the investments in associates in the Consolidated Financial Statements of Stara planina hold Plc in compliancy with IAS 28.</t>
  </si>
  <si>
    <t>Consolidation of Separate Financial Statements of the subsidiaries and Separate Financial Statements of the parent has been made successively for the assets, liabilities, equity, incomes and expenses.</t>
  </si>
  <si>
    <t xml:space="preserve">In the procedure of consolidation the value of shares of the parent in the subsidiaries has been eliminated successively for:
• Issued capital
• Capital reserves
• Retained earnings/losses
</t>
  </si>
  <si>
    <t>6.</t>
  </si>
  <si>
    <t>7.</t>
  </si>
  <si>
    <t>The List of the subsidiaries included in the consolidation as follow</t>
  </si>
  <si>
    <t>Company</t>
  </si>
  <si>
    <t>Location</t>
  </si>
  <si>
    <t>Elhim - Iskra Plc</t>
  </si>
  <si>
    <t>51.40%</t>
  </si>
  <si>
    <t>SPH Trans Ltd</t>
  </si>
  <si>
    <t>Sofia</t>
  </si>
  <si>
    <t>65.00%</t>
  </si>
  <si>
    <t>Hydraulic elements and systems Plc</t>
  </si>
  <si>
    <t>Jambol</t>
  </si>
  <si>
    <t>Fazan Plc</t>
  </si>
  <si>
    <t>Russe</t>
  </si>
  <si>
    <t>74.72%</t>
  </si>
  <si>
    <t>Slaviana Jsc</t>
  </si>
  <si>
    <t>Slavianovo</t>
  </si>
  <si>
    <t>The Share in the Issued capital/     votes on AGM</t>
  </si>
  <si>
    <t>Manager: Vasil Velev</t>
  </si>
  <si>
    <t>Gains from dividents</t>
  </si>
  <si>
    <t>Proceeds from financial assets held for trade</t>
  </si>
  <si>
    <t>Proceeds from issuance of securities</t>
  </si>
  <si>
    <t>98.74%</t>
  </si>
  <si>
    <t>Receivables from trade loans</t>
  </si>
  <si>
    <t>Profit sharing for dividents</t>
  </si>
  <si>
    <t>Interests from loans received</t>
  </si>
  <si>
    <t>Taxes paid/received</t>
  </si>
  <si>
    <t xml:space="preserve">Other payments/proceeds for investing activities </t>
  </si>
  <si>
    <t>Long-term receivables from trade loans</t>
  </si>
  <si>
    <t>8.</t>
  </si>
  <si>
    <t>CONSOLIDATED BALANCE SHEET</t>
  </si>
  <si>
    <t>CONSOLIDATED INCOME STATEMENT</t>
  </si>
  <si>
    <t>CONSOLIDATED CASH FLOW STATEMENT</t>
  </si>
  <si>
    <t>CONSOLIDATED STATEMENT OF CHANGES IN EQUITY</t>
  </si>
  <si>
    <t xml:space="preserve">Other profit sharing </t>
  </si>
  <si>
    <t>Financial assets</t>
  </si>
  <si>
    <t>Buyback of own share</t>
  </si>
  <si>
    <t>Contingent liabilities</t>
  </si>
  <si>
    <t>In October 2008 Stara Planina Hold became a joint debtor under contract between Leasing Company AD and RaiffaisenBank Bulgaria for EUR 2,200,000 bank loan. Because of it contingent liabilities are accounted.</t>
  </si>
  <si>
    <t>Balance 01 January 2009</t>
  </si>
  <si>
    <t>The information in the Consolidated Balance Sheet for the period of twelve months ended 31.12.2008 is from the Consolidated Balance Sheet prepared on the base of  Separate Financial Statements of the entities in the Group for the 12 months ended 31.12.2008</t>
  </si>
  <si>
    <t>64.53%</t>
  </si>
  <si>
    <t>Other мaterials</t>
  </si>
  <si>
    <t>Extraordinary income</t>
  </si>
  <si>
    <t>Interest, fees and commissions paid/received</t>
  </si>
  <si>
    <t>For the period ended 31 December 2009</t>
  </si>
  <si>
    <t>Balance 31 December 2009</t>
  </si>
  <si>
    <t>The Interim Financial Statements of the subsidiaries for the period of nine months ended 31.12.2009 are consolidated with the Interim Financial Statements of the parent for the same period.</t>
  </si>
  <si>
    <t>The Cost method of accounting has been applied for the investments in subsidiaries and associates in the Separate Financial Statements of the Stara planina hold Plc for the period of twelve months ended 31.12.2009.</t>
  </si>
  <si>
    <t>Pazardzhik</t>
  </si>
  <si>
    <t xml:space="preserve">Hydraulic elements and systems Plc </t>
  </si>
  <si>
    <t>Elhim Iskra Plc</t>
  </si>
  <si>
    <t>Minority interests in the Consolidated Income Statement are</t>
  </si>
  <si>
    <t>Minority interests in the Consolidated Balance Sheet are</t>
  </si>
  <si>
    <t>formed from:</t>
  </si>
  <si>
    <t xml:space="preserve">Тне consolidated net result is </t>
  </si>
  <si>
    <t>(in BGN thousand)</t>
  </si>
  <si>
    <t xml:space="preserve">   25.02.2010</t>
  </si>
</sst>
</file>

<file path=xl/styles.xml><?xml version="1.0" encoding="utf-8"?>
<styleSheet xmlns="http://schemas.openxmlformats.org/spreadsheetml/2006/main">
  <numFmts count="1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_(* #,##0_);_(* \(#,##0\);_(* &quot;-&quot;_);_(@_)"/>
    <numFmt numFmtId="173" formatCode="_(* #,##0.00_);_(* \(#,##0\);_(* &quot;-&quot;_);_(@_)"/>
  </numFmts>
  <fonts count="30">
    <font>
      <sz val="10"/>
      <name val="Arial"/>
      <family val="0"/>
    </font>
    <font>
      <sz val="10"/>
      <name val="Timok"/>
      <family val="0"/>
    </font>
    <font>
      <sz val="10"/>
      <name val="TmsCyr"/>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0"/>
    </font>
    <font>
      <sz val="11"/>
      <color indexed="8"/>
      <name val="Arial"/>
      <family val="2"/>
    </font>
    <font>
      <b/>
      <i/>
      <sz val="11"/>
      <name val="Arial"/>
      <family val="2"/>
    </font>
    <font>
      <b/>
      <sz val="11.5"/>
      <color indexed="8"/>
      <name val="Arial"/>
      <family val="2"/>
    </font>
    <font>
      <sz val="12"/>
      <color indexed="12"/>
      <name val="Arial"/>
      <family val="2"/>
    </font>
    <font>
      <b/>
      <sz val="11"/>
      <color indexed="8"/>
      <name val="Arial"/>
      <family val="2"/>
    </font>
    <font>
      <u val="single"/>
      <sz val="10"/>
      <color indexed="12"/>
      <name val="Arial"/>
      <family val="0"/>
    </font>
    <font>
      <sz val="9"/>
      <color indexed="8"/>
      <name val="Arial"/>
      <family val="2"/>
    </font>
    <font>
      <sz val="7"/>
      <color indexed="8"/>
      <name val="Times New Roman"/>
      <family val="1"/>
    </font>
    <font>
      <sz val="12"/>
      <color indexed="8"/>
      <name val="Wingdings"/>
      <family val="0"/>
    </font>
    <font>
      <sz val="11"/>
      <color indexed="8"/>
      <name val="Wingdings"/>
      <family val="0"/>
    </font>
    <font>
      <sz val="11"/>
      <color indexed="12"/>
      <name val="Arial"/>
      <family val="0"/>
    </font>
    <font>
      <sz val="9"/>
      <color indexed="12"/>
      <name val="Arial"/>
      <family val="2"/>
    </font>
    <font>
      <sz val="11.5"/>
      <name val="Arial"/>
      <family val="2"/>
    </font>
    <font>
      <i/>
      <sz val="11"/>
      <name val="Arial"/>
      <family val="2"/>
    </font>
    <font>
      <b/>
      <sz val="10"/>
      <color indexed="8"/>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5">
    <border>
      <left/>
      <right/>
      <top/>
      <bottom/>
      <diagonal/>
    </border>
    <border>
      <left style="thin"/>
      <right style="thin"/>
      <top style="thin"/>
      <bottom style="thin"/>
    </border>
    <border>
      <left style="thin"/>
      <right style="thin"/>
      <top style="thin"/>
      <bottom style="double"/>
    </border>
    <border>
      <left style="thin"/>
      <right style="thin"/>
      <top>
        <color indexed="63"/>
      </top>
      <bottom style="double"/>
    </border>
    <border>
      <left style="thin"/>
      <right style="thin"/>
      <top style="thin"/>
      <bottom style="mediu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double"/>
    </border>
    <border>
      <left style="thin"/>
      <right style="thin"/>
      <top>
        <color indexed="63"/>
      </top>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color indexed="63"/>
      </bottom>
    </border>
    <border>
      <left>
        <color indexed="63"/>
      </left>
      <right>
        <color indexed="63"/>
      </right>
      <top style="thin"/>
      <bottom style="double"/>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double"/>
      <bottom style="double"/>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9"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236">
    <xf numFmtId="0" fontId="0" fillId="0" borderId="0" xfId="0" applyAlignment="1">
      <alignment/>
    </xf>
    <xf numFmtId="0" fontId="5" fillId="0" borderId="0" xfId="25" applyFont="1" applyBorder="1" applyAlignment="1" applyProtection="1">
      <alignment vertical="top" wrapText="1"/>
      <protection locked="0"/>
    </xf>
    <xf numFmtId="0" fontId="6" fillId="0" borderId="0" xfId="0" applyFont="1" applyBorder="1" applyAlignment="1" applyProtection="1">
      <alignment horizontal="left" vertical="top"/>
      <protection locked="0"/>
    </xf>
    <xf numFmtId="0" fontId="6" fillId="0" borderId="0" xfId="26" applyFont="1" applyAlignment="1" applyProtection="1">
      <alignment wrapText="1"/>
      <protection/>
    </xf>
    <xf numFmtId="0" fontId="6" fillId="0" borderId="0" xfId="25" applyFont="1" applyFill="1" applyAlignment="1" applyProtection="1">
      <alignment vertical="top" wrapText="1"/>
      <protection locked="0"/>
    </xf>
    <xf numFmtId="0" fontId="5" fillId="0" borderId="0" xfId="25" applyFont="1" applyFill="1" applyBorder="1" applyAlignment="1" applyProtection="1">
      <alignment vertical="top" wrapText="1"/>
      <protection locked="0"/>
    </xf>
    <xf numFmtId="0" fontId="6" fillId="0" borderId="0" xfId="26" applyFont="1" applyBorder="1" applyAlignment="1" applyProtection="1">
      <alignment wrapText="1"/>
      <protection/>
    </xf>
    <xf numFmtId="1" fontId="6" fillId="2" borderId="0" xfId="26" applyNumberFormat="1" applyFont="1" applyFill="1" applyBorder="1" applyAlignment="1" applyProtection="1">
      <alignment wrapText="1"/>
      <protection locked="0"/>
    </xf>
    <xf numFmtId="0" fontId="6" fillId="0" borderId="0" xfId="0" applyFont="1" applyAlignment="1" applyProtection="1">
      <alignment horizontal="left" vertical="top"/>
      <protection/>
    </xf>
    <xf numFmtId="0" fontId="6" fillId="0" borderId="0" xfId="25" applyFont="1" applyFill="1" applyAlignment="1" applyProtection="1">
      <alignment horizontal="center" vertical="top"/>
      <protection/>
    </xf>
    <xf numFmtId="0" fontId="6" fillId="0" borderId="0" xfId="26" applyFont="1" applyAlignment="1" applyProtection="1">
      <alignment vertical="top" wrapText="1"/>
      <protection/>
    </xf>
    <xf numFmtId="1" fontId="6" fillId="0" borderId="0" xfId="25" applyNumberFormat="1" applyFont="1" applyBorder="1" applyAlignment="1" applyProtection="1">
      <alignment horizontal="right" vertical="top"/>
      <protection locked="0"/>
    </xf>
    <xf numFmtId="0" fontId="6" fillId="0" borderId="0" xfId="26" applyFont="1" applyFill="1" applyAlignment="1" applyProtection="1">
      <alignment wrapText="1"/>
      <protection/>
    </xf>
    <xf numFmtId="0" fontId="9" fillId="0" borderId="0" xfId="26" applyFont="1" applyAlignment="1" applyProtection="1">
      <alignment horizontal="center" wrapText="1"/>
      <protection locked="0"/>
    </xf>
    <xf numFmtId="0" fontId="10" fillId="0" borderId="0" xfId="26" applyFont="1" applyAlignment="1" applyProtection="1">
      <alignment wrapText="1"/>
      <protection/>
    </xf>
    <xf numFmtId="0" fontId="7" fillId="0" borderId="0" xfId="25" applyFont="1" applyAlignment="1">
      <alignment vertical="top"/>
      <protection/>
    </xf>
    <xf numFmtId="0" fontId="7" fillId="0" borderId="0" xfId="25" applyFont="1" applyAlignment="1">
      <alignment/>
      <protection/>
    </xf>
    <xf numFmtId="3" fontId="7" fillId="0" borderId="0" xfId="25" applyNumberFormat="1" applyFont="1" applyAlignment="1" applyProtection="1">
      <alignment vertical="top" wrapText="1"/>
      <protection locked="0"/>
    </xf>
    <xf numFmtId="0" fontId="7" fillId="0" borderId="0" xfId="25" applyFont="1" applyAlignment="1" applyProtection="1">
      <alignment vertical="top" wrapText="1"/>
      <protection locked="0"/>
    </xf>
    <xf numFmtId="0" fontId="8" fillId="0" borderId="0" xfId="25" applyFont="1" applyBorder="1" applyAlignment="1" applyProtection="1">
      <alignment horizontal="center" vertical="top"/>
      <protection locked="0"/>
    </xf>
    <xf numFmtId="0" fontId="8" fillId="0" borderId="1" xfId="25" applyFont="1" applyBorder="1" applyAlignment="1" applyProtection="1">
      <alignment horizontal="left" vertical="center"/>
      <protection/>
    </xf>
    <xf numFmtId="14" fontId="7" fillId="0" borderId="1" xfId="25" applyNumberFormat="1" applyFont="1" applyBorder="1" applyAlignment="1" applyProtection="1">
      <alignment horizontal="right" vertical="center" wrapText="1"/>
      <protection/>
    </xf>
    <xf numFmtId="0" fontId="12" fillId="0" borderId="1" xfId="0" applyFont="1" applyBorder="1" applyAlignment="1">
      <alignment horizontal="justify" vertical="top" wrapText="1"/>
    </xf>
    <xf numFmtId="3" fontId="12" fillId="0" borderId="1" xfId="0" applyNumberFormat="1" applyFont="1" applyBorder="1" applyAlignment="1">
      <alignment horizontal="right" vertical="top" wrapText="1"/>
    </xf>
    <xf numFmtId="0" fontId="12" fillId="0" borderId="0" xfId="0" applyFont="1" applyAlignment="1">
      <alignment horizontal="justify" vertical="top" wrapText="1"/>
    </xf>
    <xf numFmtId="0" fontId="12" fillId="0" borderId="0" xfId="0" applyFont="1" applyAlignment="1">
      <alignment horizontal="right" vertical="top" wrapText="1"/>
    </xf>
    <xf numFmtId="3" fontId="11" fillId="0" borderId="2" xfId="0" applyNumberFormat="1" applyFont="1" applyBorder="1" applyAlignment="1">
      <alignment horizontal="right" vertical="top" wrapText="1"/>
    </xf>
    <xf numFmtId="0" fontId="7" fillId="0" borderId="0" xfId="0" applyFont="1" applyAlignment="1">
      <alignment/>
    </xf>
    <xf numFmtId="3" fontId="11" fillId="0" borderId="3" xfId="0" applyNumberFormat="1" applyFont="1" applyBorder="1" applyAlignment="1">
      <alignment horizontal="right" vertical="top" wrapText="1"/>
    </xf>
    <xf numFmtId="0" fontId="12" fillId="0" borderId="0" xfId="0" applyFont="1" applyAlignment="1">
      <alignment vertical="top" wrapText="1"/>
    </xf>
    <xf numFmtId="3" fontId="11" fillId="0" borderId="1" xfId="0" applyNumberFormat="1" applyFont="1" applyBorder="1" applyAlignment="1">
      <alignment horizontal="right" vertical="top" wrapText="1"/>
    </xf>
    <xf numFmtId="0" fontId="12" fillId="0" borderId="1" xfId="0" applyFont="1" applyBorder="1" applyAlignment="1">
      <alignment vertical="top" wrapText="1"/>
    </xf>
    <xf numFmtId="0" fontId="12" fillId="0" borderId="4" xfId="0" applyFont="1" applyBorder="1" applyAlignment="1">
      <alignment vertical="top" wrapText="1"/>
    </xf>
    <xf numFmtId="0" fontId="11" fillId="3" borderId="0" xfId="25" applyFont="1" applyFill="1" applyBorder="1" applyAlignment="1" applyProtection="1">
      <alignment horizontal="left" wrapText="1"/>
      <protection/>
    </xf>
    <xf numFmtId="3" fontId="7" fillId="0" borderId="0" xfId="25" applyNumberFormat="1" applyFont="1" applyBorder="1" applyAlignment="1" applyProtection="1">
      <alignment vertical="top" wrapText="1"/>
      <protection locked="0"/>
    </xf>
    <xf numFmtId="0" fontId="7" fillId="0" borderId="0" xfId="25" applyFont="1" applyBorder="1" applyAlignment="1" applyProtection="1">
      <alignment vertical="top" wrapText="1"/>
      <protection locked="0"/>
    </xf>
    <xf numFmtId="3" fontId="7" fillId="0" borderId="0" xfId="25" applyNumberFormat="1" applyFont="1" applyBorder="1" applyAlignment="1" applyProtection="1">
      <alignment horizontal="left" vertical="top"/>
      <protection locked="0"/>
    </xf>
    <xf numFmtId="0" fontId="7" fillId="0" borderId="0" xfId="25" applyFont="1" applyBorder="1" applyAlignment="1">
      <alignment vertical="top"/>
      <protection/>
    </xf>
    <xf numFmtId="0" fontId="12" fillId="0" borderId="0" xfId="0" applyFont="1" applyBorder="1" applyAlignment="1">
      <alignment vertical="top" wrapText="1"/>
    </xf>
    <xf numFmtId="0" fontId="11" fillId="3" borderId="5" xfId="25" applyFont="1" applyFill="1" applyBorder="1" applyAlignment="1" applyProtection="1">
      <alignment horizontal="left" wrapText="1"/>
      <protection/>
    </xf>
    <xf numFmtId="0" fontId="7" fillId="0" borderId="1" xfId="0" applyFont="1" applyBorder="1" applyAlignment="1">
      <alignment wrapText="1"/>
    </xf>
    <xf numFmtId="0" fontId="8" fillId="0" borderId="0" xfId="25" applyFont="1" applyBorder="1" applyAlignment="1" applyProtection="1">
      <alignment vertical="top" wrapText="1"/>
      <protection locked="0"/>
    </xf>
    <xf numFmtId="3" fontId="7" fillId="0" borderId="0" xfId="25" applyNumberFormat="1" applyFont="1" applyBorder="1" applyAlignment="1" applyProtection="1">
      <alignment horizontal="center" vertical="top"/>
      <protection locked="0"/>
    </xf>
    <xf numFmtId="0" fontId="8" fillId="0" borderId="0" xfId="25" applyFont="1" applyAlignment="1">
      <alignment vertical="top"/>
      <protection/>
    </xf>
    <xf numFmtId="0" fontId="11" fillId="0" borderId="6" xfId="0" applyFont="1" applyBorder="1" applyAlignment="1">
      <alignment vertical="top" wrapText="1"/>
    </xf>
    <xf numFmtId="0" fontId="11" fillId="0" borderId="1" xfId="0" applyFont="1" applyBorder="1" applyAlignment="1">
      <alignment vertical="top" wrapText="1"/>
    </xf>
    <xf numFmtId="0" fontId="7" fillId="0" borderId="0" xfId="27" applyFont="1" applyBorder="1" applyAlignment="1">
      <alignment vertical="center" wrapText="1"/>
      <protection/>
    </xf>
    <xf numFmtId="3" fontId="8" fillId="0" borderId="0" xfId="27" applyNumberFormat="1" applyFont="1" applyBorder="1" applyAlignment="1" applyProtection="1">
      <alignment horizontal="right" vertical="center"/>
      <protection locked="0"/>
    </xf>
    <xf numFmtId="0" fontId="7" fillId="0" borderId="0" xfId="27" applyFont="1" applyBorder="1" applyAlignment="1">
      <alignment vertical="center"/>
      <protection/>
    </xf>
    <xf numFmtId="3" fontId="7" fillId="0" borderId="0" xfId="27" applyNumberFormat="1" applyFont="1" applyBorder="1" applyAlignment="1">
      <alignment vertical="center" wrapText="1"/>
      <protection/>
    </xf>
    <xf numFmtId="3" fontId="7" fillId="0" borderId="0" xfId="27" applyNumberFormat="1" applyFont="1" applyBorder="1" applyAlignment="1">
      <alignment vertical="center"/>
      <protection/>
    </xf>
    <xf numFmtId="0" fontId="8" fillId="0" borderId="0" xfId="27" applyNumberFormat="1" applyFont="1" applyBorder="1" applyAlignment="1" applyProtection="1">
      <alignment vertical="center"/>
      <protection locked="0"/>
    </xf>
    <xf numFmtId="172" fontId="12" fillId="0" borderId="1" xfId="0" applyNumberFormat="1" applyFont="1" applyBorder="1" applyAlignment="1">
      <alignment horizontal="right" vertical="top" wrapText="1"/>
    </xf>
    <xf numFmtId="0" fontId="12" fillId="0" borderId="7" xfId="0" applyFont="1" applyBorder="1" applyAlignment="1">
      <alignment vertical="top" wrapText="1"/>
    </xf>
    <xf numFmtId="172" fontId="12" fillId="0" borderId="6" xfId="0" applyNumberFormat="1" applyFont="1" applyBorder="1" applyAlignment="1">
      <alignment horizontal="right" vertical="top" wrapText="1"/>
    </xf>
    <xf numFmtId="172" fontId="12" fillId="0" borderId="4" xfId="0" applyNumberFormat="1" applyFont="1" applyBorder="1" applyAlignment="1">
      <alignment horizontal="right" vertical="top" wrapText="1"/>
    </xf>
    <xf numFmtId="1" fontId="7" fillId="0" borderId="0" xfId="25" applyNumberFormat="1" applyFont="1" applyBorder="1" applyAlignment="1" applyProtection="1">
      <alignment horizontal="left" vertical="top" wrapText="1"/>
      <protection locked="0"/>
    </xf>
    <xf numFmtId="3" fontId="7" fillId="0" borderId="0" xfId="25" applyNumberFormat="1" applyFont="1" applyAlignment="1" applyProtection="1">
      <alignment horizontal="center" vertical="top" wrapText="1"/>
      <protection locked="0"/>
    </xf>
    <xf numFmtId="0" fontId="7" fillId="0" borderId="1" xfId="0" applyFont="1" applyBorder="1" applyAlignment="1">
      <alignment/>
    </xf>
    <xf numFmtId="0" fontId="12" fillId="0" borderId="7" xfId="0" applyFont="1" applyBorder="1" applyAlignment="1">
      <alignment horizontal="right" vertical="top" wrapText="1"/>
    </xf>
    <xf numFmtId="3" fontId="11" fillId="0" borderId="8" xfId="0" applyNumberFormat="1" applyFont="1" applyBorder="1" applyAlignment="1">
      <alignment horizontal="right" vertical="top" wrapText="1"/>
    </xf>
    <xf numFmtId="0" fontId="12" fillId="0" borderId="7" xfId="0" applyFont="1" applyBorder="1" applyAlignment="1">
      <alignment horizontal="justify" vertical="top" wrapText="1"/>
    </xf>
    <xf numFmtId="3" fontId="12" fillId="0" borderId="7" xfId="0" applyNumberFormat="1" applyFont="1" applyBorder="1" applyAlignment="1">
      <alignment horizontal="right" vertical="top" wrapText="1"/>
    </xf>
    <xf numFmtId="0" fontId="7" fillId="0" borderId="0" xfId="25" applyFont="1" applyBorder="1" applyAlignment="1">
      <alignment/>
      <protection/>
    </xf>
    <xf numFmtId="3" fontId="11" fillId="0" borderId="4" xfId="0" applyNumberFormat="1" applyFont="1" applyBorder="1" applyAlignment="1">
      <alignment horizontal="right" vertical="top" wrapText="1"/>
    </xf>
    <xf numFmtId="0" fontId="11" fillId="0" borderId="9" xfId="0" applyFont="1" applyBorder="1" applyAlignment="1">
      <alignment vertical="top" wrapText="1"/>
    </xf>
    <xf numFmtId="3" fontId="11" fillId="0" borderId="9" xfId="0" applyNumberFormat="1" applyFont="1" applyBorder="1" applyAlignment="1">
      <alignment vertical="top" wrapText="1"/>
    </xf>
    <xf numFmtId="3" fontId="11" fillId="0" borderId="7" xfId="0" applyNumberFormat="1" applyFont="1" applyBorder="1" applyAlignment="1">
      <alignment horizontal="right" vertical="top" wrapText="1"/>
    </xf>
    <xf numFmtId="0" fontId="7" fillId="0" borderId="0" xfId="24" applyFont="1">
      <alignment/>
      <protection/>
    </xf>
    <xf numFmtId="0" fontId="7" fillId="0" borderId="1" xfId="22" applyFont="1" applyBorder="1" applyAlignment="1">
      <alignment horizontal="left" wrapText="1"/>
      <protection/>
    </xf>
    <xf numFmtId="3" fontId="7" fillId="2" borderId="1" xfId="22" applyNumberFormat="1" applyFont="1" applyFill="1" applyBorder="1" applyAlignment="1" applyProtection="1">
      <alignment horizontal="right" wrapText="1"/>
      <protection locked="0"/>
    </xf>
    <xf numFmtId="2" fontId="7" fillId="2" borderId="1" xfId="22" applyNumberFormat="1" applyFont="1" applyFill="1" applyBorder="1" applyAlignment="1">
      <alignment horizontal="right" wrapText="1"/>
      <protection/>
    </xf>
    <xf numFmtId="3" fontId="7" fillId="2" borderId="1" xfId="22" applyNumberFormat="1" applyFont="1" applyFill="1" applyBorder="1" applyAlignment="1">
      <alignment horizontal="right" wrapText="1"/>
      <protection/>
    </xf>
    <xf numFmtId="0" fontId="7" fillId="0" borderId="0" xfId="28" applyFont="1">
      <alignment/>
      <protection/>
    </xf>
    <xf numFmtId="0" fontId="8" fillId="0" borderId="0" xfId="28" applyFont="1" applyAlignment="1">
      <alignment horizontal="center" wrapText="1"/>
      <protection/>
    </xf>
    <xf numFmtId="0" fontId="8" fillId="0" borderId="0" xfId="28" applyFont="1">
      <alignment/>
      <protection/>
    </xf>
    <xf numFmtId="0" fontId="8" fillId="0" borderId="0" xfId="28" applyFont="1" applyBorder="1" applyAlignment="1" applyProtection="1">
      <alignment horizontal="left" vertical="center" wrapText="1"/>
      <protection/>
    </xf>
    <xf numFmtId="0" fontId="7" fillId="0" borderId="0" xfId="25" applyFont="1" applyAlignment="1">
      <alignment vertical="top" wrapText="1"/>
      <protection/>
    </xf>
    <xf numFmtId="0" fontId="8" fillId="0" borderId="0" xfId="28" applyFont="1" applyBorder="1" applyAlignment="1">
      <alignment horizontal="left" vertical="top" wrapText="1"/>
      <protection/>
    </xf>
    <xf numFmtId="3" fontId="8" fillId="2" borderId="1" xfId="28" applyNumberFormat="1" applyFont="1" applyFill="1" applyBorder="1" applyAlignment="1" applyProtection="1">
      <alignment/>
      <protection/>
    </xf>
    <xf numFmtId="3" fontId="8" fillId="2" borderId="1" xfId="28" applyNumberFormat="1" applyFont="1" applyFill="1" applyBorder="1" applyAlignment="1" applyProtection="1">
      <alignment/>
      <protection locked="0"/>
    </xf>
    <xf numFmtId="3" fontId="7" fillId="2" borderId="1" xfId="28" applyNumberFormat="1" applyFont="1" applyFill="1" applyBorder="1" applyAlignment="1" applyProtection="1">
      <alignment/>
      <protection/>
    </xf>
    <xf numFmtId="0" fontId="8" fillId="0" borderId="0" xfId="28" applyFont="1" applyBorder="1" applyAlignment="1" applyProtection="1">
      <alignment vertical="center" wrapText="1"/>
      <protection locked="0"/>
    </xf>
    <xf numFmtId="3" fontId="7" fillId="0" borderId="0" xfId="28" applyNumberFormat="1" applyFont="1" applyBorder="1" applyAlignment="1" applyProtection="1">
      <alignment vertical="center"/>
      <protection locked="0"/>
    </xf>
    <xf numFmtId="0" fontId="7" fillId="0" borderId="0" xfId="28" applyFont="1" applyBorder="1" applyProtection="1">
      <alignment/>
      <protection locked="0"/>
    </xf>
    <xf numFmtId="1" fontId="7" fillId="0" borderId="0" xfId="25" applyNumberFormat="1" applyFont="1" applyAlignment="1" applyProtection="1">
      <alignment vertical="top" wrapText="1"/>
      <protection locked="0"/>
    </xf>
    <xf numFmtId="3" fontId="7" fillId="0" borderId="0" xfId="25" applyNumberFormat="1" applyFont="1" applyAlignment="1" applyProtection="1">
      <alignment vertical="top"/>
      <protection locked="0"/>
    </xf>
    <xf numFmtId="3" fontId="7" fillId="0" borderId="0" xfId="25" applyNumberFormat="1" applyFont="1" applyAlignment="1" applyProtection="1">
      <alignment horizontal="right" vertical="top" wrapText="1"/>
      <protection locked="0"/>
    </xf>
    <xf numFmtId="0" fontId="7" fillId="0" borderId="0" xfId="28" applyFont="1" applyBorder="1" applyAlignment="1" applyProtection="1">
      <alignment wrapText="1"/>
      <protection locked="0"/>
    </xf>
    <xf numFmtId="0" fontId="7" fillId="0" borderId="0" xfId="28" applyFont="1" applyAlignment="1" applyProtection="1">
      <alignment wrapText="1"/>
      <protection locked="0"/>
    </xf>
    <xf numFmtId="0" fontId="7" fillId="0" borderId="0" xfId="28" applyFont="1" applyProtection="1">
      <alignment/>
      <protection locked="0"/>
    </xf>
    <xf numFmtId="1" fontId="7" fillId="0" borderId="0" xfId="25" applyNumberFormat="1" applyFont="1" applyBorder="1" applyAlignment="1" applyProtection="1">
      <alignment horizontal="right" vertical="top" wrapText="1"/>
      <protection locked="0"/>
    </xf>
    <xf numFmtId="0" fontId="7" fillId="0" borderId="0" xfId="28" applyFont="1" applyAlignment="1">
      <alignment wrapText="1"/>
      <protection/>
    </xf>
    <xf numFmtId="0" fontId="7" fillId="0" borderId="0" xfId="25" applyFont="1" applyAlignment="1" applyProtection="1">
      <alignment horizontal="center" vertical="top" wrapText="1"/>
      <protection locked="0"/>
    </xf>
    <xf numFmtId="0" fontId="7" fillId="0" borderId="1" xfId="26" applyFont="1" applyBorder="1" applyAlignment="1" applyProtection="1">
      <alignment vertical="top" wrapText="1"/>
      <protection/>
    </xf>
    <xf numFmtId="3" fontId="6" fillId="0" borderId="0" xfId="26" applyNumberFormat="1" applyFont="1" applyBorder="1" applyAlignment="1" applyProtection="1">
      <alignment horizontal="right" wrapText="1"/>
      <protection locked="0"/>
    </xf>
    <xf numFmtId="0" fontId="6" fillId="0" borderId="1" xfId="28" applyFont="1" applyBorder="1" applyAlignment="1">
      <alignment horizontal="center" vertical="center" wrapText="1"/>
      <protection/>
    </xf>
    <xf numFmtId="0" fontId="5" fillId="0" borderId="0" xfId="28" applyFont="1" applyAlignment="1">
      <alignment horizontal="center" vertical="center" wrapText="1"/>
      <protection/>
    </xf>
    <xf numFmtId="0" fontId="5" fillId="0" borderId="0" xfId="24" applyFont="1" applyBorder="1">
      <alignment/>
      <protection/>
    </xf>
    <xf numFmtId="0" fontId="5" fillId="0" borderId="0" xfId="24" applyFont="1">
      <alignment/>
      <protection/>
    </xf>
    <xf numFmtId="0" fontId="14" fillId="3" borderId="0" xfId="25" applyFont="1" applyFill="1" applyBorder="1" applyAlignment="1" applyProtection="1">
      <alignment wrapText="1"/>
      <protection/>
    </xf>
    <xf numFmtId="0" fontId="11" fillId="0" borderId="10" xfId="0" applyFont="1" applyBorder="1" applyAlignment="1">
      <alignment vertical="top" wrapText="1"/>
    </xf>
    <xf numFmtId="3" fontId="6" fillId="2" borderId="0" xfId="25" applyNumberFormat="1" applyFont="1" applyFill="1" applyBorder="1" applyAlignment="1" applyProtection="1">
      <alignment wrapText="1"/>
      <protection locked="0"/>
    </xf>
    <xf numFmtId="0" fontId="6" fillId="0" borderId="0" xfId="25" applyFont="1" applyAlignment="1">
      <alignment/>
      <protection/>
    </xf>
    <xf numFmtId="0" fontId="6" fillId="0" borderId="0" xfId="25" applyFont="1" applyAlignment="1">
      <alignment vertical="top"/>
      <protection/>
    </xf>
    <xf numFmtId="3" fontId="6" fillId="0" borderId="0" xfId="25" applyNumberFormat="1" applyFont="1" applyAlignment="1" applyProtection="1">
      <alignment vertical="top" wrapText="1"/>
      <protection locked="0"/>
    </xf>
    <xf numFmtId="0" fontId="15" fillId="0" borderId="0" xfId="27" applyFont="1" applyBorder="1" applyAlignment="1" applyProtection="1">
      <alignment horizontal="right" vertical="center" wrapText="1"/>
      <protection/>
    </xf>
    <xf numFmtId="3" fontId="6" fillId="0" borderId="0" xfId="27" applyNumberFormat="1" applyFont="1" applyBorder="1" applyAlignment="1" applyProtection="1">
      <alignment horizontal="center" vertical="center" wrapText="1"/>
      <protection/>
    </xf>
    <xf numFmtId="3" fontId="5" fillId="2" borderId="0" xfId="27" applyNumberFormat="1" applyFont="1" applyFill="1" applyBorder="1" applyAlignment="1" applyProtection="1">
      <alignment vertical="center" wrapText="1"/>
      <protection/>
    </xf>
    <xf numFmtId="0" fontId="6" fillId="0" borderId="0" xfId="27" applyFont="1" applyBorder="1" applyAlignment="1">
      <alignment vertical="center"/>
      <protection/>
    </xf>
    <xf numFmtId="0" fontId="5" fillId="0" borderId="0" xfId="28" applyFont="1" applyBorder="1" applyAlignment="1" applyProtection="1">
      <alignment vertical="center" wrapText="1"/>
      <protection locked="0"/>
    </xf>
    <xf numFmtId="3" fontId="6" fillId="0" borderId="0" xfId="28" applyNumberFormat="1" applyFont="1" applyBorder="1" applyAlignment="1" applyProtection="1">
      <alignment vertical="center"/>
      <protection locked="0"/>
    </xf>
    <xf numFmtId="0" fontId="6" fillId="0" borderId="0" xfId="28" applyFont="1" applyBorder="1" applyProtection="1">
      <alignment/>
      <protection locked="0"/>
    </xf>
    <xf numFmtId="0" fontId="6" fillId="0" borderId="0" xfId="28" applyFont="1">
      <alignment/>
      <protection/>
    </xf>
    <xf numFmtId="1" fontId="6" fillId="0" borderId="0" xfId="25" applyNumberFormat="1" applyFont="1" applyAlignment="1" applyProtection="1">
      <alignment vertical="top" wrapText="1"/>
      <protection locked="0"/>
    </xf>
    <xf numFmtId="3" fontId="6" fillId="0" borderId="0" xfId="25" applyNumberFormat="1" applyFont="1" applyAlignment="1" applyProtection="1">
      <alignment vertical="top"/>
      <protection locked="0"/>
    </xf>
    <xf numFmtId="0" fontId="6" fillId="0" borderId="0" xfId="0" applyFont="1" applyAlignment="1" applyProtection="1">
      <alignment horizontal="center"/>
      <protection/>
    </xf>
    <xf numFmtId="0" fontId="6" fillId="0" borderId="0" xfId="25" applyFont="1" applyFill="1" applyAlignment="1" applyProtection="1">
      <alignment horizontal="center"/>
      <protection/>
    </xf>
    <xf numFmtId="0" fontId="6" fillId="0" borderId="0" xfId="25" applyFont="1" applyAlignment="1" applyProtection="1">
      <alignment wrapText="1"/>
      <protection locked="0"/>
    </xf>
    <xf numFmtId="0" fontId="6" fillId="0" borderId="0" xfId="24" applyFont="1">
      <alignment/>
      <protection/>
    </xf>
    <xf numFmtId="0" fontId="11" fillId="0" borderId="8" xfId="0" applyFont="1" applyBorder="1" applyAlignment="1">
      <alignment vertical="top" wrapText="1"/>
    </xf>
    <xf numFmtId="0" fontId="11" fillId="0" borderId="11" xfId="0" applyFont="1" applyBorder="1" applyAlignment="1">
      <alignment vertical="top" wrapText="1"/>
    </xf>
    <xf numFmtId="0" fontId="11" fillId="0" borderId="0" xfId="0" applyFont="1" applyBorder="1" applyAlignment="1">
      <alignment vertical="top" wrapText="1"/>
    </xf>
    <xf numFmtId="0" fontId="11" fillId="0" borderId="0" xfId="0" applyFont="1" applyAlignment="1">
      <alignment vertical="top" wrapText="1"/>
    </xf>
    <xf numFmtId="0" fontId="11" fillId="0" borderId="2" xfId="0" applyFont="1" applyBorder="1" applyAlignment="1">
      <alignment vertical="top" wrapText="1"/>
    </xf>
    <xf numFmtId="0" fontId="12" fillId="0" borderId="10" xfId="0" applyFont="1" applyBorder="1" applyAlignment="1">
      <alignment horizontal="justify" vertical="top" wrapText="1"/>
    </xf>
    <xf numFmtId="0" fontId="7" fillId="0" borderId="7" xfId="0" applyFont="1" applyBorder="1" applyAlignment="1">
      <alignment/>
    </xf>
    <xf numFmtId="172" fontId="12" fillId="0" borderId="7" xfId="0" applyNumberFormat="1" applyFont="1" applyBorder="1" applyAlignment="1">
      <alignment horizontal="right" vertical="top" wrapText="1"/>
    </xf>
    <xf numFmtId="0" fontId="11" fillId="0" borderId="12" xfId="0" applyFont="1" applyBorder="1" applyAlignment="1">
      <alignment horizontal="justify" vertical="top" wrapText="1"/>
    </xf>
    <xf numFmtId="0" fontId="12" fillId="0" borderId="6" xfId="0" applyFont="1" applyBorder="1" applyAlignment="1">
      <alignment vertical="top" wrapText="1"/>
    </xf>
    <xf numFmtId="0" fontId="7" fillId="0" borderId="1" xfId="0" applyFont="1" applyBorder="1" applyAlignment="1">
      <alignment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22" applyFont="1" applyBorder="1" applyAlignment="1">
      <alignment horizontal="center" vertical="center" wrapText="1"/>
      <protection/>
    </xf>
    <xf numFmtId="0" fontId="5" fillId="0" borderId="0" xfId="25" applyFont="1" applyBorder="1" applyAlignment="1" applyProtection="1">
      <alignment horizontal="center" vertical="top" wrapText="1"/>
      <protection locked="0"/>
    </xf>
    <xf numFmtId="0" fontId="11" fillId="0" borderId="2" xfId="0" applyFont="1" applyBorder="1" applyAlignment="1">
      <alignment wrapText="1"/>
    </xf>
    <xf numFmtId="0" fontId="8" fillId="0" borderId="0" xfId="27" applyFont="1" applyBorder="1" applyAlignment="1">
      <alignment/>
      <protection/>
    </xf>
    <xf numFmtId="0" fontId="7" fillId="0" borderId="9" xfId="26" applyFont="1" applyBorder="1" applyAlignment="1" applyProtection="1">
      <alignment wrapText="1"/>
      <protection/>
    </xf>
    <xf numFmtId="0" fontId="11" fillId="0" borderId="13" xfId="0" applyFont="1" applyBorder="1" applyAlignment="1">
      <alignment vertical="top" wrapText="1"/>
    </xf>
    <xf numFmtId="172" fontId="11" fillId="0" borderId="13" xfId="0" applyNumberFormat="1" applyFont="1" applyBorder="1" applyAlignment="1">
      <alignment horizontal="right" vertical="top" wrapText="1"/>
    </xf>
    <xf numFmtId="0" fontId="16" fillId="0" borderId="6" xfId="0" applyFont="1" applyBorder="1" applyAlignment="1">
      <alignment/>
    </xf>
    <xf numFmtId="0" fontId="7" fillId="0" borderId="14" xfId="0" applyFont="1" applyBorder="1" applyAlignment="1">
      <alignment vertical="top" wrapText="1"/>
    </xf>
    <xf numFmtId="172" fontId="12" fillId="0" borderId="15" xfId="0" applyNumberFormat="1" applyFont="1" applyBorder="1" applyAlignment="1">
      <alignment horizontal="right" vertical="top" wrapText="1"/>
    </xf>
    <xf numFmtId="0" fontId="7" fillId="0" borderId="16" xfId="0" applyFont="1" applyBorder="1" applyAlignment="1">
      <alignment vertical="top" wrapText="1"/>
    </xf>
    <xf numFmtId="0" fontId="7" fillId="0" borderId="1" xfId="0" applyFont="1" applyBorder="1" applyAlignment="1">
      <alignment/>
    </xf>
    <xf numFmtId="0" fontId="8" fillId="0" borderId="1" xfId="0" applyFont="1" applyBorder="1" applyAlignment="1">
      <alignment wrapText="1"/>
    </xf>
    <xf numFmtId="0" fontId="7" fillId="2" borderId="1" xfId="28" applyFont="1" applyFill="1" applyBorder="1" applyAlignment="1">
      <alignment wrapText="1"/>
      <protection/>
    </xf>
    <xf numFmtId="0" fontId="8" fillId="0" borderId="1" xfId="0" applyFont="1" applyBorder="1" applyAlignment="1">
      <alignment/>
    </xf>
    <xf numFmtId="0" fontId="6" fillId="0" borderId="0" xfId="23" applyFont="1" applyBorder="1" applyAlignment="1">
      <alignment vertical="justify"/>
      <protection/>
    </xf>
    <xf numFmtId="0" fontId="6" fillId="0" borderId="0" xfId="24" applyFont="1" applyAlignment="1">
      <alignment/>
      <protection/>
    </xf>
    <xf numFmtId="0" fontId="8" fillId="0" borderId="1" xfId="22" applyFont="1" applyBorder="1" applyAlignment="1">
      <alignment horizontal="center" vertical="center" wrapText="1"/>
      <protection/>
    </xf>
    <xf numFmtId="0" fontId="8" fillId="0" borderId="0" xfId="24" applyFont="1">
      <alignment/>
      <protection/>
    </xf>
    <xf numFmtId="0" fontId="17" fillId="0" borderId="1" xfId="21" applyFont="1" applyBorder="1" applyAlignment="1">
      <alignment/>
    </xf>
    <xf numFmtId="0" fontId="8" fillId="0" borderId="6" xfId="22" applyFont="1" applyBorder="1" applyAlignment="1">
      <alignment horizontal="right" wrapText="1"/>
      <protection/>
    </xf>
    <xf numFmtId="3" fontId="7" fillId="2" borderId="6" xfId="22" applyNumberFormat="1" applyFont="1" applyFill="1" applyBorder="1" applyAlignment="1">
      <alignment horizontal="right" wrapText="1"/>
      <protection/>
    </xf>
    <xf numFmtId="0" fontId="6" fillId="0" borderId="0" xfId="24" applyFont="1" applyProtection="1">
      <alignment/>
      <protection/>
    </xf>
    <xf numFmtId="0" fontId="8" fillId="0" borderId="1" xfId="22" applyFont="1" applyBorder="1" applyAlignment="1">
      <alignment horizontal="left" wrapText="1"/>
      <protection/>
    </xf>
    <xf numFmtId="3" fontId="6" fillId="0" borderId="0" xfId="24" applyNumberFormat="1" applyFont="1">
      <alignment/>
      <protection/>
    </xf>
    <xf numFmtId="0" fontId="14" fillId="0" borderId="0" xfId="0" applyFont="1" applyAlignment="1">
      <alignment vertical="top" wrapText="1"/>
    </xf>
    <xf numFmtId="0" fontId="6" fillId="0" borderId="0" xfId="0" applyFont="1" applyAlignment="1">
      <alignment wrapText="1"/>
    </xf>
    <xf numFmtId="0" fontId="6" fillId="0" borderId="0" xfId="0" applyFont="1" applyAlignment="1">
      <alignment vertical="top" wrapText="1"/>
    </xf>
    <xf numFmtId="0" fontId="5" fillId="0" borderId="0" xfId="0" applyFont="1" applyAlignment="1">
      <alignment vertical="top" wrapText="1"/>
    </xf>
    <xf numFmtId="0" fontId="22" fillId="0" borderId="0" xfId="0" applyFont="1" applyAlignment="1">
      <alignment horizontal="justify" vertical="top" wrapText="1"/>
    </xf>
    <xf numFmtId="0" fontId="14" fillId="0" borderId="0" xfId="0" applyFont="1" applyAlignment="1">
      <alignment horizontal="justify" vertical="top" wrapText="1"/>
    </xf>
    <xf numFmtId="0" fontId="6" fillId="0" borderId="0" xfId="0" applyFont="1" applyAlignment="1">
      <alignment wrapText="1"/>
    </xf>
    <xf numFmtId="0" fontId="6" fillId="0" borderId="0" xfId="0" applyFont="1" applyAlignment="1">
      <alignment vertical="top" wrapText="1"/>
    </xf>
    <xf numFmtId="0" fontId="14" fillId="0" borderId="0" xfId="0" applyFont="1" applyAlignment="1">
      <alignment/>
    </xf>
    <xf numFmtId="0" fontId="14" fillId="0" borderId="1" xfId="0" applyFont="1" applyBorder="1" applyAlignment="1">
      <alignment horizontal="center" vertical="top" wrapText="1"/>
    </xf>
    <xf numFmtId="172" fontId="11" fillId="0" borderId="6" xfId="0" applyNumberFormat="1" applyFont="1" applyBorder="1" applyAlignment="1">
      <alignment horizontal="right" vertical="top" wrapText="1"/>
    </xf>
    <xf numFmtId="0" fontId="12" fillId="0" borderId="17" xfId="0" applyFont="1" applyBorder="1" applyAlignment="1">
      <alignment vertical="top" wrapText="1"/>
    </xf>
    <xf numFmtId="173" fontId="7" fillId="2" borderId="1" xfId="28" applyNumberFormat="1" applyFont="1" applyFill="1" applyBorder="1" applyAlignment="1" applyProtection="1">
      <alignment/>
      <protection/>
    </xf>
    <xf numFmtId="0" fontId="5" fillId="0" borderId="0" xfId="25" applyFont="1" applyBorder="1" applyAlignment="1" applyProtection="1">
      <alignment horizontal="center"/>
      <protection locked="0"/>
    </xf>
    <xf numFmtId="0" fontId="7" fillId="0" borderId="0" xfId="27" applyFont="1" applyBorder="1" applyAlignment="1">
      <alignment horizontal="center"/>
      <protection/>
    </xf>
    <xf numFmtId="172" fontId="12" fillId="0" borderId="18" xfId="0" applyNumberFormat="1" applyFont="1" applyBorder="1" applyAlignment="1">
      <alignment horizontal="right" vertical="top" wrapText="1"/>
    </xf>
    <xf numFmtId="0" fontId="7" fillId="2" borderId="1" xfId="28" applyNumberFormat="1" applyFont="1" applyFill="1" applyBorder="1" applyAlignment="1" applyProtection="1">
      <alignment/>
      <protection/>
    </xf>
    <xf numFmtId="3" fontId="7" fillId="2" borderId="1" xfId="28" applyNumberFormat="1" applyFont="1" applyFill="1" applyBorder="1" applyAlignment="1" applyProtection="1">
      <alignment/>
      <protection locked="0"/>
    </xf>
    <xf numFmtId="0" fontId="7" fillId="0" borderId="0" xfId="0" applyFont="1" applyBorder="1" applyAlignment="1">
      <alignment/>
    </xf>
    <xf numFmtId="0" fontId="11" fillId="0" borderId="19" xfId="0" applyFont="1" applyBorder="1" applyAlignment="1">
      <alignment vertical="top" wrapText="1"/>
    </xf>
    <xf numFmtId="0" fontId="12" fillId="0" borderId="1" xfId="0" applyFont="1" applyBorder="1" applyAlignment="1">
      <alignment horizontal="right" vertical="top" wrapText="1"/>
    </xf>
    <xf numFmtId="3" fontId="12" fillId="0" borderId="6" xfId="0" applyNumberFormat="1" applyFont="1" applyBorder="1" applyAlignment="1">
      <alignment horizontal="right" vertical="top" wrapText="1"/>
    </xf>
    <xf numFmtId="172" fontId="7" fillId="0" borderId="1" xfId="0" applyNumberFormat="1" applyFont="1" applyBorder="1" applyAlignment="1">
      <alignment/>
    </xf>
    <xf numFmtId="172" fontId="7" fillId="0" borderId="6" xfId="0" applyNumberFormat="1" applyFont="1" applyBorder="1" applyAlignment="1">
      <alignment/>
    </xf>
    <xf numFmtId="3" fontId="12" fillId="0" borderId="0" xfId="0" applyNumberFormat="1" applyFont="1" applyBorder="1" applyAlignment="1">
      <alignment horizontal="right" vertical="top" wrapText="1"/>
    </xf>
    <xf numFmtId="3" fontId="11" fillId="0" borderId="0" xfId="0" applyNumberFormat="1" applyFont="1" applyBorder="1" applyAlignment="1">
      <alignment horizontal="right" vertical="top" wrapText="1"/>
    </xf>
    <xf numFmtId="3" fontId="11" fillId="0" borderId="20" xfId="0" applyNumberFormat="1" applyFont="1" applyBorder="1" applyAlignment="1">
      <alignment horizontal="right" vertical="top" wrapText="1"/>
    </xf>
    <xf numFmtId="2" fontId="11" fillId="0" borderId="2" xfId="0" applyNumberFormat="1" applyFont="1" applyBorder="1" applyAlignment="1">
      <alignment horizontal="right" vertical="top" wrapText="1"/>
    </xf>
    <xf numFmtId="173" fontId="8" fillId="2" borderId="1" xfId="28" applyNumberFormat="1" applyFont="1" applyFill="1" applyBorder="1" applyAlignment="1" applyProtection="1">
      <alignment/>
      <protection/>
    </xf>
    <xf numFmtId="14" fontId="0" fillId="0" borderId="0" xfId="25" applyNumberFormat="1" applyFont="1" applyAlignment="1" applyProtection="1">
      <alignment horizontal="left" vertical="top" wrapText="1"/>
      <protection locked="0"/>
    </xf>
    <xf numFmtId="3" fontId="11" fillId="0" borderId="9" xfId="0" applyNumberFormat="1" applyFont="1" applyBorder="1" applyAlignment="1">
      <alignment horizontal="right" vertical="top" wrapText="1"/>
    </xf>
    <xf numFmtId="3" fontId="11" fillId="0" borderId="11" xfId="0" applyNumberFormat="1" applyFont="1" applyBorder="1" applyAlignment="1">
      <alignment vertical="top" wrapText="1"/>
    </xf>
    <xf numFmtId="0" fontId="6" fillId="0" borderId="0" xfId="0" applyFont="1" applyAlignment="1">
      <alignment vertical="center" wrapText="1"/>
    </xf>
    <xf numFmtId="0" fontId="14" fillId="0" borderId="0" xfId="0" applyFont="1" applyAlignment="1">
      <alignment horizontal="justify" vertical="center" wrapText="1"/>
    </xf>
    <xf numFmtId="0" fontId="14" fillId="0" borderId="0" xfId="0" applyFont="1" applyAlignment="1">
      <alignment horizontal="right" vertical="center" wrapText="1"/>
    </xf>
    <xf numFmtId="0" fontId="6" fillId="0" borderId="0" xfId="0" applyFont="1" applyAlignment="1">
      <alignment horizontal="left" vertical="center" wrapText="1"/>
    </xf>
    <xf numFmtId="3" fontId="6" fillId="0" borderId="0" xfId="0" applyNumberFormat="1" applyFont="1" applyAlignment="1">
      <alignment horizontal="right" vertical="center" wrapText="1"/>
    </xf>
    <xf numFmtId="0" fontId="14" fillId="0" borderId="0" xfId="0" applyFont="1" applyAlignment="1">
      <alignment horizontal="justify" vertical="center" wrapText="1"/>
    </xf>
    <xf numFmtId="0" fontId="6" fillId="0" borderId="0" xfId="0" applyFont="1" applyBorder="1" applyAlignment="1">
      <alignment vertical="center" wrapText="1"/>
    </xf>
    <xf numFmtId="0" fontId="26" fillId="0" borderId="0" xfId="0" applyFont="1" applyBorder="1" applyAlignment="1">
      <alignment vertical="center" wrapText="1"/>
    </xf>
    <xf numFmtId="0" fontId="14" fillId="0" borderId="0" xfId="0" applyFont="1" applyAlignment="1">
      <alignment horizontal="center" vertical="center" wrapText="1"/>
    </xf>
    <xf numFmtId="0" fontId="27" fillId="0" borderId="1" xfId="0" applyFont="1" applyBorder="1" applyAlignment="1">
      <alignment horizontal="left" vertical="center" wrapText="1"/>
    </xf>
    <xf numFmtId="0" fontId="27" fillId="0" borderId="1" xfId="0" applyFont="1" applyBorder="1" applyAlignment="1">
      <alignment horizontal="center" vertical="center" wrapText="1"/>
    </xf>
    <xf numFmtId="0" fontId="6" fillId="0" borderId="1" xfId="0" applyFont="1" applyBorder="1" applyAlignment="1">
      <alignment horizontal="justify" vertical="top" wrapText="1"/>
    </xf>
    <xf numFmtId="0" fontId="6" fillId="0" borderId="1" xfId="0" applyFont="1" applyBorder="1" applyAlignment="1">
      <alignment vertical="top" wrapText="1"/>
    </xf>
    <xf numFmtId="0" fontId="28" fillId="0" borderId="0" xfId="0" applyFont="1" applyAlignment="1">
      <alignment horizontal="right" vertical="center" wrapText="1"/>
    </xf>
    <xf numFmtId="0" fontId="14" fillId="0" borderId="0" xfId="0" applyFont="1" applyAlignment="1">
      <alignment horizontal="justify" vertical="top" wrapText="1"/>
    </xf>
    <xf numFmtId="0" fontId="14" fillId="0" borderId="0" xfId="0" applyFont="1" applyAlignment="1">
      <alignment horizontal="justify" vertical="top" wrapText="1"/>
    </xf>
    <xf numFmtId="0" fontId="14" fillId="0" borderId="0" xfId="0" applyFont="1" applyAlignment="1">
      <alignment horizontal="justify" wrapText="1"/>
    </xf>
    <xf numFmtId="0" fontId="23" fillId="0" borderId="0" xfId="0" applyFont="1" applyAlignment="1">
      <alignment horizontal="justify" wrapText="1"/>
    </xf>
    <xf numFmtId="0" fontId="9" fillId="0" borderId="0" xfId="25" applyFont="1" applyBorder="1" applyAlignment="1" applyProtection="1">
      <alignment horizontal="center" vertical="top" wrapText="1"/>
      <protection locked="0"/>
    </xf>
    <xf numFmtId="0" fontId="9" fillId="0" borderId="0" xfId="25" applyFont="1" applyBorder="1" applyAlignment="1" applyProtection="1">
      <alignment horizontal="center" vertical="center"/>
      <protection locked="0"/>
    </xf>
    <xf numFmtId="0" fontId="11" fillId="3" borderId="14" xfId="25" applyFont="1" applyFill="1" applyBorder="1" applyAlignment="1" applyProtection="1">
      <alignment horizontal="left" wrapText="1"/>
      <protection/>
    </xf>
    <xf numFmtId="0" fontId="11" fillId="3" borderId="15" xfId="25" applyFont="1" applyFill="1" applyBorder="1" applyAlignment="1" applyProtection="1">
      <alignment horizontal="left" wrapText="1"/>
      <protection/>
    </xf>
    <xf numFmtId="0" fontId="11" fillId="3" borderId="21" xfId="25" applyFont="1" applyFill="1" applyBorder="1" applyAlignment="1" applyProtection="1">
      <alignment horizontal="left" wrapText="1"/>
      <protection/>
    </xf>
    <xf numFmtId="0" fontId="8" fillId="0" borderId="0" xfId="25" applyFont="1" applyBorder="1" applyAlignment="1" applyProtection="1">
      <alignment horizontal="center" vertical="top"/>
      <protection locked="0"/>
    </xf>
    <xf numFmtId="0" fontId="6" fillId="0" borderId="0" xfId="25" applyFont="1" applyBorder="1" applyAlignment="1" applyProtection="1">
      <alignment horizontal="center" vertical="top"/>
      <protection locked="0"/>
    </xf>
    <xf numFmtId="0" fontId="14" fillId="0" borderId="0" xfId="0" applyFont="1" applyAlignment="1">
      <alignment vertical="top" wrapText="1"/>
    </xf>
    <xf numFmtId="0" fontId="11" fillId="0" borderId="14" xfId="0" applyFont="1" applyBorder="1" applyAlignment="1">
      <alignment vertical="top" wrapText="1"/>
    </xf>
    <xf numFmtId="0" fontId="11" fillId="0" borderId="15" xfId="0" applyFont="1" applyBorder="1" applyAlignment="1">
      <alignment vertical="top" wrapText="1"/>
    </xf>
    <xf numFmtId="0" fontId="11" fillId="0" borderId="21" xfId="0" applyFont="1" applyBorder="1" applyAlignment="1">
      <alignment vertical="top" wrapText="1"/>
    </xf>
    <xf numFmtId="0" fontId="8" fillId="0" borderId="10" xfId="25" applyFont="1" applyBorder="1" applyAlignment="1" applyProtection="1">
      <alignment horizontal="left" vertical="center"/>
      <protection/>
    </xf>
    <xf numFmtId="0" fontId="8" fillId="0" borderId="5" xfId="25" applyFont="1" applyBorder="1" applyAlignment="1" applyProtection="1">
      <alignment horizontal="left" vertical="center"/>
      <protection/>
    </xf>
    <xf numFmtId="0" fontId="8" fillId="0" borderId="22" xfId="25" applyFont="1" applyBorder="1" applyAlignment="1" applyProtection="1">
      <alignment horizontal="left" vertical="center"/>
      <protection/>
    </xf>
    <xf numFmtId="0" fontId="5" fillId="0" borderId="0" xfId="25" applyFont="1" applyBorder="1" applyAlignment="1" applyProtection="1">
      <alignment horizontal="center"/>
      <protection locked="0"/>
    </xf>
    <xf numFmtId="0" fontId="5" fillId="0" borderId="0" xfId="25" applyFont="1" applyBorder="1" applyAlignment="1" applyProtection="1">
      <alignment horizontal="center" vertical="top"/>
      <protection locked="0"/>
    </xf>
    <xf numFmtId="0" fontId="9" fillId="0" borderId="0" xfId="20" applyFont="1" applyBorder="1" applyAlignment="1" applyProtection="1">
      <alignment horizontal="center" vertical="center"/>
      <protection locked="0"/>
    </xf>
    <xf numFmtId="0" fontId="8" fillId="0" borderId="0" xfId="28" applyFont="1" applyAlignment="1">
      <alignment horizontal="center" wrapText="1"/>
      <protection/>
    </xf>
    <xf numFmtId="0" fontId="5" fillId="0" borderId="0" xfId="25" applyFont="1" applyBorder="1" applyAlignment="1" applyProtection="1">
      <alignment horizontal="center" vertical="top" wrapText="1"/>
      <protection locked="0"/>
    </xf>
    <xf numFmtId="49" fontId="5" fillId="0" borderId="0" xfId="22" applyNumberFormat="1" applyFont="1" applyAlignment="1">
      <alignment horizontal="center" vertical="center" wrapText="1"/>
      <protection/>
    </xf>
    <xf numFmtId="49" fontId="8" fillId="0" borderId="0" xfId="22" applyNumberFormat="1" applyFont="1" applyAlignment="1">
      <alignment horizontal="center" vertical="center" wrapText="1"/>
      <protection/>
    </xf>
    <xf numFmtId="0" fontId="6" fillId="0" borderId="0" xfId="23" applyFont="1" applyAlignment="1">
      <alignment horizontal="center" vertical="justify"/>
      <protection/>
    </xf>
    <xf numFmtId="0" fontId="6" fillId="0" borderId="23" xfId="23" applyFont="1" applyBorder="1" applyAlignment="1">
      <alignment horizontal="right" vertical="justify"/>
      <protection/>
    </xf>
    <xf numFmtId="0" fontId="18" fillId="0" borderId="0" xfId="0" applyFont="1" applyAlignment="1">
      <alignment horizontal="justify" wrapText="1"/>
    </xf>
    <xf numFmtId="0" fontId="20" fillId="0" borderId="24" xfId="0" applyFont="1" applyBorder="1" applyAlignment="1">
      <alignment horizontal="center" vertical="center" wrapText="1"/>
    </xf>
    <xf numFmtId="0" fontId="6" fillId="0" borderId="0" xfId="0" applyFont="1" applyAlignment="1">
      <alignment horizontal="left" vertical="top" wrapText="1"/>
    </xf>
    <xf numFmtId="0" fontId="24" fillId="0" borderId="0" xfId="0" applyFont="1" applyAlignment="1">
      <alignment horizontal="justify" vertical="top" wrapText="1"/>
    </xf>
    <xf numFmtId="0" fontId="14" fillId="0" borderId="0" xfId="0" applyFont="1" applyAlignment="1">
      <alignment horizontal="left" vertical="top" wrapText="1"/>
    </xf>
  </cellXfs>
  <cellStyles count="16">
    <cellStyle name="Normal" xfId="0"/>
    <cellStyle name="Comma" xfId="15"/>
    <cellStyle name="Comma [0]" xfId="16"/>
    <cellStyle name="Currency" xfId="17"/>
    <cellStyle name="Currency [0]" xfId="18"/>
    <cellStyle name="Followed Hyperlink" xfId="19"/>
    <cellStyle name="Hyperlink" xfId="20"/>
    <cellStyle name="Hyperlink_CENHL-03-2007-MSS-Eng" xfId="21"/>
    <cellStyle name="Normal_El. 7.5" xfId="22"/>
    <cellStyle name="Normal_El.7.2" xfId="23"/>
    <cellStyle name="Normal_Spravki_kod" xfId="24"/>
    <cellStyle name="Normal_Баланс" xfId="25"/>
    <cellStyle name="Normal_Отч.парич.поток" xfId="26"/>
    <cellStyle name="Normal_Отч.прих-разх" xfId="27"/>
    <cellStyle name="Normal_Отч.собств.кап."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phold.com/en/companies/hdro_elements_and_sstems/" TargetMode="External" /><Relationship Id="rId2" Type="http://schemas.openxmlformats.org/officeDocument/2006/relationships/hyperlink" Target="http://www.sphold.com/en/companies/slavana/" TargetMode="External" /><Relationship Id="rId3" Type="http://schemas.openxmlformats.org/officeDocument/2006/relationships/hyperlink" Target="http://www.sphold.com/en/companies/fazan_en/" TargetMode="External" /><Relationship Id="rId4" Type="http://schemas.openxmlformats.org/officeDocument/2006/relationships/hyperlink" Target="http://www.sphold.com/en/companies/elhim_en/" TargetMode="External" /><Relationship Id="rId5" Type="http://schemas.openxmlformats.org/officeDocument/2006/relationships/hyperlink" Target="http://www.sphold.com/en/companies/mc_hdraulic/" TargetMode="External" /><Relationship Id="rId6" Type="http://schemas.openxmlformats.org/officeDocument/2006/relationships/hyperlink" Target="http://www.sphold.com/en/companies/patstroinjenering_en/" TargetMode="External" /><Relationship Id="rId7" Type="http://schemas.openxmlformats.org/officeDocument/2006/relationships/hyperlink" Target="http://www.sphold.com/en/companies/bulgarska_rosa_en/" TargetMode="External" /><Relationship Id="rId8" Type="http://schemas.openxmlformats.org/officeDocument/2006/relationships/hyperlink" Target="http://www.sphold.com/en/companies/hdro_elements_and_sstems/" TargetMode="External" /><Relationship Id="rId9" Type="http://schemas.openxmlformats.org/officeDocument/2006/relationships/hyperlink" Target="http://www.sphold.com/en/" TargetMode="Externa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comments" Target="../comments6.xml"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78"/>
  <sheetViews>
    <sheetView showGridLines="0" tabSelected="1" zoomScale="75" zoomScaleNormal="75" zoomScaleSheetLayoutView="75" workbookViewId="0" topLeftCell="A1">
      <selection activeCell="A1" sqref="A1:C1"/>
    </sheetView>
  </sheetViews>
  <sheetFormatPr defaultColWidth="9.140625" defaultRowHeight="12.75"/>
  <cols>
    <col min="1" max="1" width="56.57421875" style="18" customWidth="1"/>
    <col min="2" max="2" width="22.7109375" style="17" customWidth="1"/>
    <col min="3" max="3" width="21.28125" style="17" customWidth="1"/>
    <col min="4" max="16384" width="9.28125" style="15" customWidth="1"/>
  </cols>
  <sheetData>
    <row r="1" spans="1:3" ht="36.75" customHeight="1">
      <c r="A1" s="209" t="s">
        <v>52</v>
      </c>
      <c r="B1" s="209"/>
      <c r="C1" s="209"/>
    </row>
    <row r="2" spans="1:3" ht="15.75">
      <c r="A2" s="213" t="s">
        <v>194</v>
      </c>
      <c r="B2" s="213"/>
      <c r="C2" s="213"/>
    </row>
    <row r="3" spans="1:3" ht="15">
      <c r="A3" s="214" t="s">
        <v>209</v>
      </c>
      <c r="B3" s="214"/>
      <c r="C3" s="214"/>
    </row>
    <row r="4" spans="1:3" ht="12.75" customHeight="1">
      <c r="A4" s="41"/>
      <c r="B4" s="42"/>
      <c r="C4" s="95" t="s">
        <v>0</v>
      </c>
    </row>
    <row r="5" spans="1:3" ht="16.5" customHeight="1">
      <c r="A5" s="20" t="s">
        <v>1</v>
      </c>
      <c r="B5" s="21">
        <v>40178</v>
      </c>
      <c r="C5" s="21">
        <v>39813</v>
      </c>
    </row>
    <row r="6" spans="1:3" s="43" customFormat="1" ht="15.75">
      <c r="A6" s="210" t="s">
        <v>2</v>
      </c>
      <c r="B6" s="211"/>
      <c r="C6" s="212"/>
    </row>
    <row r="7" spans="1:3" s="43" customFormat="1" ht="15.75">
      <c r="A7" s="33"/>
      <c r="B7" s="39"/>
      <c r="C7" s="39"/>
    </row>
    <row r="8" spans="1:3" s="16" customFormat="1" ht="15">
      <c r="A8" s="40" t="s">
        <v>3</v>
      </c>
      <c r="B8" s="23">
        <v>2020</v>
      </c>
      <c r="C8" s="23">
        <v>2023</v>
      </c>
    </row>
    <row r="9" spans="1:3" s="16" customFormat="1" ht="15">
      <c r="A9" s="40" t="s">
        <v>4</v>
      </c>
      <c r="B9" s="23">
        <v>8934</v>
      </c>
      <c r="C9" s="23">
        <v>9488</v>
      </c>
    </row>
    <row r="10" spans="1:3" s="16" customFormat="1" ht="15">
      <c r="A10" s="40" t="s">
        <v>117</v>
      </c>
      <c r="B10" s="23">
        <v>7390</v>
      </c>
      <c r="C10" s="23">
        <v>7165</v>
      </c>
    </row>
    <row r="11" spans="1:3" s="16" customFormat="1" ht="15">
      <c r="A11" s="40" t="s">
        <v>5</v>
      </c>
      <c r="B11" s="23">
        <v>2256</v>
      </c>
      <c r="C11" s="23">
        <v>2232</v>
      </c>
    </row>
    <row r="12" spans="1:3" s="16" customFormat="1" ht="15">
      <c r="A12" s="40" t="s">
        <v>108</v>
      </c>
      <c r="B12" s="23">
        <v>441</v>
      </c>
      <c r="C12" s="23">
        <v>545</v>
      </c>
    </row>
    <row r="13" spans="1:3" s="16" customFormat="1" ht="15">
      <c r="A13" s="40" t="s">
        <v>6</v>
      </c>
      <c r="B13" s="23">
        <v>39</v>
      </c>
      <c r="C13" s="23">
        <v>32</v>
      </c>
    </row>
    <row r="14" spans="1:3" s="16" customFormat="1" ht="15">
      <c r="A14" s="40" t="s">
        <v>7</v>
      </c>
      <c r="B14" s="23">
        <v>5566</v>
      </c>
      <c r="C14" s="23">
        <v>5030</v>
      </c>
    </row>
    <row r="15" spans="1:3" s="16" customFormat="1" ht="15">
      <c r="A15" s="40" t="s">
        <v>8</v>
      </c>
      <c r="B15" s="23">
        <v>46</v>
      </c>
      <c r="C15" s="23">
        <v>46</v>
      </c>
    </row>
    <row r="16" spans="1:3" s="16" customFormat="1" ht="15">
      <c r="A16" s="40" t="s">
        <v>9</v>
      </c>
      <c r="B16" s="23">
        <v>180</v>
      </c>
      <c r="C16" s="23">
        <v>275</v>
      </c>
    </row>
    <row r="17" spans="1:3" s="16" customFormat="1" ht="15">
      <c r="A17" s="22" t="s">
        <v>10</v>
      </c>
      <c r="B17" s="23">
        <v>14834</v>
      </c>
      <c r="C17" s="23">
        <v>15164</v>
      </c>
    </row>
    <row r="18" spans="1:3" s="16" customFormat="1" ht="15">
      <c r="A18" s="22" t="s">
        <v>11</v>
      </c>
      <c r="B18" s="23">
        <v>1044</v>
      </c>
      <c r="C18" s="23">
        <v>1044</v>
      </c>
    </row>
    <row r="19" spans="1:3" s="16" customFormat="1" ht="15">
      <c r="A19" s="61" t="s">
        <v>12</v>
      </c>
      <c r="B19" s="62">
        <v>24</v>
      </c>
      <c r="C19" s="62">
        <v>24</v>
      </c>
    </row>
    <row r="20" spans="1:3" s="16" customFormat="1" ht="15">
      <c r="A20" s="22" t="s">
        <v>192</v>
      </c>
      <c r="B20" s="62">
        <v>680</v>
      </c>
      <c r="C20" s="62">
        <v>680</v>
      </c>
    </row>
    <row r="21" spans="1:3" s="16" customFormat="1" ht="15">
      <c r="A21" s="22" t="s">
        <v>13</v>
      </c>
      <c r="B21" s="62">
        <v>2</v>
      </c>
      <c r="C21" s="62">
        <v>4</v>
      </c>
    </row>
    <row r="22" spans="1:3" s="16" customFormat="1" ht="16.5" thickBot="1">
      <c r="A22" s="128" t="s">
        <v>14</v>
      </c>
      <c r="B22" s="64">
        <f>SUM(B8:B21)</f>
        <v>43456</v>
      </c>
      <c r="C22" s="64">
        <f>SUM(C8:C21)</f>
        <v>43752</v>
      </c>
    </row>
    <row r="23" spans="1:3" s="16" customFormat="1" ht="9.75" customHeight="1">
      <c r="A23" s="24"/>
      <c r="B23" s="25"/>
      <c r="C23" s="25"/>
    </row>
    <row r="24" spans="1:3" s="16" customFormat="1" ht="15.75">
      <c r="A24" s="210" t="s">
        <v>15</v>
      </c>
      <c r="B24" s="211"/>
      <c r="C24" s="212"/>
    </row>
    <row r="25" spans="1:3" s="16" customFormat="1" ht="15">
      <c r="A25" s="58" t="s">
        <v>16</v>
      </c>
      <c r="B25" s="23">
        <v>7462</v>
      </c>
      <c r="C25" s="23">
        <v>11216</v>
      </c>
    </row>
    <row r="26" spans="1:3" s="16" customFormat="1" ht="15">
      <c r="A26" s="58" t="s">
        <v>17</v>
      </c>
      <c r="B26" s="23">
        <v>3000</v>
      </c>
      <c r="C26" s="23">
        <v>4185</v>
      </c>
    </row>
    <row r="27" spans="1:3" s="16" customFormat="1" ht="15">
      <c r="A27" s="58" t="s">
        <v>18</v>
      </c>
      <c r="B27" s="23">
        <v>95</v>
      </c>
      <c r="C27" s="23">
        <v>77</v>
      </c>
    </row>
    <row r="28" spans="1:3" s="16" customFormat="1" ht="15">
      <c r="A28" s="58" t="s">
        <v>19</v>
      </c>
      <c r="B28" s="23">
        <v>3381</v>
      </c>
      <c r="C28" s="23">
        <v>3846</v>
      </c>
    </row>
    <row r="29" spans="1:3" s="16" customFormat="1" ht="15">
      <c r="A29" s="58" t="s">
        <v>20</v>
      </c>
      <c r="B29" s="23">
        <v>290</v>
      </c>
      <c r="C29" s="23">
        <v>306</v>
      </c>
    </row>
    <row r="30" spans="1:3" s="16" customFormat="1" ht="15">
      <c r="A30" s="58" t="s">
        <v>206</v>
      </c>
      <c r="B30" s="23">
        <v>0</v>
      </c>
      <c r="C30" s="23"/>
    </row>
    <row r="31" spans="1:3" s="16" customFormat="1" ht="15">
      <c r="A31" s="22" t="s">
        <v>21</v>
      </c>
      <c r="B31" s="23">
        <v>2106</v>
      </c>
      <c r="C31" s="23">
        <v>1443</v>
      </c>
    </row>
    <row r="32" spans="1:3" s="16" customFormat="1" ht="15">
      <c r="A32" s="22" t="s">
        <v>23</v>
      </c>
      <c r="B32" s="23">
        <v>6694</v>
      </c>
      <c r="C32" s="23">
        <v>8426</v>
      </c>
    </row>
    <row r="33" spans="1:3" s="16" customFormat="1" ht="15">
      <c r="A33" s="58" t="s">
        <v>24</v>
      </c>
      <c r="B33" s="23">
        <v>649</v>
      </c>
      <c r="C33" s="23">
        <v>377</v>
      </c>
    </row>
    <row r="34" spans="1:3" s="16" customFormat="1" ht="15">
      <c r="A34" s="22" t="s">
        <v>187</v>
      </c>
      <c r="B34" s="23">
        <v>1635</v>
      </c>
      <c r="C34" s="23">
        <v>1500</v>
      </c>
    </row>
    <row r="35" spans="1:3" s="16" customFormat="1" ht="15">
      <c r="A35" s="22" t="s">
        <v>25</v>
      </c>
      <c r="B35" s="23">
        <v>102</v>
      </c>
      <c r="C35" s="23">
        <v>37</v>
      </c>
    </row>
    <row r="36" spans="1:3" s="16" customFormat="1" ht="15">
      <c r="A36" s="22" t="s">
        <v>26</v>
      </c>
      <c r="B36" s="23">
        <v>409</v>
      </c>
      <c r="C36" s="23">
        <v>459</v>
      </c>
    </row>
    <row r="37" spans="1:3" s="16" customFormat="1" ht="15">
      <c r="A37" s="58" t="s">
        <v>8</v>
      </c>
      <c r="B37" s="23">
        <v>367</v>
      </c>
      <c r="C37" s="23">
        <v>273</v>
      </c>
    </row>
    <row r="38" spans="1:3" s="16" customFormat="1" ht="15">
      <c r="A38" s="61" t="s">
        <v>199</v>
      </c>
      <c r="B38" s="23">
        <v>42</v>
      </c>
      <c r="C38" s="23">
        <v>260</v>
      </c>
    </row>
    <row r="39" spans="1:3" s="16" customFormat="1" ht="15">
      <c r="A39" s="22" t="s">
        <v>22</v>
      </c>
      <c r="B39" s="23">
        <v>11233</v>
      </c>
      <c r="C39" s="23">
        <v>6031</v>
      </c>
    </row>
    <row r="40" spans="1:3" s="16" customFormat="1" ht="15">
      <c r="A40" s="22" t="s">
        <v>13</v>
      </c>
      <c r="B40" s="23">
        <v>122</v>
      </c>
      <c r="C40" s="23">
        <v>144</v>
      </c>
    </row>
    <row r="41" spans="1:3" s="16" customFormat="1" ht="16.5" thickBot="1">
      <c r="A41" s="128" t="s">
        <v>27</v>
      </c>
      <c r="B41" s="64">
        <f>SUM(B25:B40)</f>
        <v>37587</v>
      </c>
      <c r="C41" s="64">
        <f>SUM(C25:C40)</f>
        <v>38580</v>
      </c>
    </row>
    <row r="42" spans="1:3" s="16" customFormat="1" ht="16.5" thickBot="1">
      <c r="A42" s="120" t="s">
        <v>28</v>
      </c>
      <c r="B42" s="60">
        <f>B22+B41</f>
        <v>81043</v>
      </c>
      <c r="C42" s="28">
        <f>C22+C41</f>
        <v>82332</v>
      </c>
    </row>
    <row r="43" spans="1:3" s="16" customFormat="1" ht="9.75" customHeight="1" thickTop="1">
      <c r="A43" s="27"/>
      <c r="B43" s="27"/>
      <c r="C43" s="27"/>
    </row>
    <row r="44" spans="1:3" s="16" customFormat="1" ht="15.75">
      <c r="A44" s="216" t="s">
        <v>29</v>
      </c>
      <c r="B44" s="217"/>
      <c r="C44" s="218"/>
    </row>
    <row r="45" spans="1:3" s="16" customFormat="1" ht="15">
      <c r="A45" s="22" t="s">
        <v>31</v>
      </c>
      <c r="B45" s="23">
        <v>20729</v>
      </c>
      <c r="C45" s="23">
        <v>20863</v>
      </c>
    </row>
    <row r="46" spans="1:3" s="16" customFormat="1" ht="15">
      <c r="A46" s="58" t="s">
        <v>33</v>
      </c>
      <c r="B46" s="23">
        <v>5826</v>
      </c>
      <c r="C46" s="23">
        <v>5349</v>
      </c>
    </row>
    <row r="47" spans="1:3" s="16" customFormat="1" ht="15">
      <c r="A47" s="22" t="s">
        <v>32</v>
      </c>
      <c r="B47" s="23">
        <v>23389</v>
      </c>
      <c r="C47" s="23">
        <v>19285</v>
      </c>
    </row>
    <row r="48" spans="1:3" s="16" customFormat="1" ht="15">
      <c r="A48" s="22" t="s">
        <v>67</v>
      </c>
      <c r="B48" s="23">
        <v>845</v>
      </c>
      <c r="C48" s="23">
        <v>4984</v>
      </c>
    </row>
    <row r="49" spans="1:3" s="16" customFormat="1" ht="16.5" thickBot="1">
      <c r="A49" s="121" t="s">
        <v>30</v>
      </c>
      <c r="B49" s="26">
        <f>SUM(B45:B48)</f>
        <v>50789</v>
      </c>
      <c r="C49" s="26">
        <f>SUM(C45:C48)</f>
        <v>50481</v>
      </c>
    </row>
    <row r="50" spans="1:3" s="16" customFormat="1" ht="15.75" thickTop="1">
      <c r="A50" s="29"/>
      <c r="B50" s="25"/>
      <c r="C50" s="25"/>
    </row>
    <row r="51" spans="1:3" s="16" customFormat="1" ht="16.5" thickBot="1">
      <c r="A51" s="124" t="s">
        <v>34</v>
      </c>
      <c r="B51" s="26">
        <v>20418</v>
      </c>
      <c r="C51" s="26">
        <v>19826</v>
      </c>
    </row>
    <row r="52" spans="1:3" s="16" customFormat="1" ht="10.5" customHeight="1" thickTop="1">
      <c r="A52" s="123"/>
      <c r="B52" s="25"/>
      <c r="C52" s="25"/>
    </row>
    <row r="53" spans="1:3" s="16" customFormat="1" ht="15.75">
      <c r="A53" s="219" t="s">
        <v>35</v>
      </c>
      <c r="B53" s="220"/>
      <c r="C53" s="221"/>
    </row>
    <row r="54" spans="1:3" s="16" customFormat="1" ht="15.75">
      <c r="A54" s="210" t="s">
        <v>36</v>
      </c>
      <c r="B54" s="211"/>
      <c r="C54" s="212"/>
    </row>
    <row r="55" spans="1:3" s="16" customFormat="1" ht="15">
      <c r="A55" s="22" t="s">
        <v>8</v>
      </c>
      <c r="B55" s="23">
        <v>167</v>
      </c>
      <c r="C55" s="23">
        <v>285</v>
      </c>
    </row>
    <row r="56" spans="1:3" s="16" customFormat="1" ht="15">
      <c r="A56" s="125" t="s">
        <v>37</v>
      </c>
      <c r="B56" s="23">
        <v>0</v>
      </c>
      <c r="C56" s="23">
        <v>0</v>
      </c>
    </row>
    <row r="57" spans="1:3" s="16" customFormat="1" ht="15">
      <c r="A57" s="125" t="s">
        <v>38</v>
      </c>
      <c r="B57" s="23">
        <v>0</v>
      </c>
      <c r="C57" s="23">
        <v>238</v>
      </c>
    </row>
    <row r="58" spans="1:3" s="16" customFormat="1" ht="15.75">
      <c r="A58" s="101" t="s">
        <v>39</v>
      </c>
      <c r="B58" s="30">
        <f>SUM(B55:B57)</f>
        <v>167</v>
      </c>
      <c r="C58" s="30">
        <f>SUM(C55:C57)</f>
        <v>523</v>
      </c>
    </row>
    <row r="59" spans="1:3" s="16" customFormat="1" ht="15.75">
      <c r="A59" s="216" t="s">
        <v>40</v>
      </c>
      <c r="B59" s="217"/>
      <c r="C59" s="218"/>
    </row>
    <row r="60" spans="1:3" s="16" customFormat="1" ht="15">
      <c r="A60" s="31" t="s">
        <v>44</v>
      </c>
      <c r="B60" s="23">
        <v>1408</v>
      </c>
      <c r="C60" s="23">
        <v>2078</v>
      </c>
    </row>
    <row r="61" spans="1:3" s="16" customFormat="1" ht="15">
      <c r="A61" s="31" t="s">
        <v>46</v>
      </c>
      <c r="B61" s="23">
        <v>538</v>
      </c>
      <c r="C61" s="23">
        <v>638</v>
      </c>
    </row>
    <row r="62" spans="1:3" s="16" customFormat="1" ht="15">
      <c r="A62" s="31" t="s">
        <v>47</v>
      </c>
      <c r="B62" s="62">
        <v>4956</v>
      </c>
      <c r="C62" s="62">
        <v>6184</v>
      </c>
    </row>
    <row r="63" spans="1:3" s="16" customFormat="1" ht="15">
      <c r="A63" s="126" t="s">
        <v>48</v>
      </c>
      <c r="B63" s="62">
        <v>86</v>
      </c>
      <c r="C63" s="62">
        <v>44</v>
      </c>
    </row>
    <row r="64" spans="1:3" s="16" customFormat="1" ht="15">
      <c r="A64" s="31" t="s">
        <v>49</v>
      </c>
      <c r="B64" s="62">
        <v>475</v>
      </c>
      <c r="C64" s="62">
        <v>677</v>
      </c>
    </row>
    <row r="65" spans="1:3" s="16" customFormat="1" ht="15">
      <c r="A65" s="126" t="s">
        <v>50</v>
      </c>
      <c r="B65" s="59">
        <v>190</v>
      </c>
      <c r="C65" s="59">
        <v>270</v>
      </c>
    </row>
    <row r="66" spans="1:3" s="16" customFormat="1" ht="15">
      <c r="A66" s="53" t="s">
        <v>51</v>
      </c>
      <c r="B66" s="62">
        <v>170</v>
      </c>
      <c r="C66" s="62">
        <v>368</v>
      </c>
    </row>
    <row r="67" spans="1:3" s="16" customFormat="1" ht="15">
      <c r="A67" s="126" t="s">
        <v>8</v>
      </c>
      <c r="B67" s="59">
        <v>948</v>
      </c>
      <c r="C67" s="59">
        <v>818</v>
      </c>
    </row>
    <row r="68" spans="1:3" s="16" customFormat="1" ht="15">
      <c r="A68" s="53" t="s">
        <v>45</v>
      </c>
      <c r="B68" s="59">
        <v>412</v>
      </c>
      <c r="C68" s="59">
        <v>365</v>
      </c>
    </row>
    <row r="69" spans="1:3" s="16" customFormat="1" ht="15">
      <c r="A69" s="125" t="s">
        <v>38</v>
      </c>
      <c r="B69" s="59">
        <v>486</v>
      </c>
      <c r="C69" s="59">
        <v>60</v>
      </c>
    </row>
    <row r="70" spans="1:3" s="63" customFormat="1" ht="15.75">
      <c r="A70" s="101" t="s">
        <v>41</v>
      </c>
      <c r="B70" s="62">
        <f>SUM(B60:B69)</f>
        <v>9669</v>
      </c>
      <c r="C70" s="67">
        <f>SUM(C60:C69)</f>
        <v>11502</v>
      </c>
    </row>
    <row r="71" spans="1:3" s="16" customFormat="1" ht="16.5" thickBot="1">
      <c r="A71" s="124" t="s">
        <v>42</v>
      </c>
      <c r="B71" s="184">
        <f>B58+B70</f>
        <v>9836</v>
      </c>
      <c r="C71" s="184">
        <f>C58+C70</f>
        <v>12025</v>
      </c>
    </row>
    <row r="72" spans="1:3" s="16" customFormat="1" ht="17.25" thickBot="1" thickTop="1">
      <c r="A72" s="65"/>
      <c r="B72" s="66"/>
      <c r="C72" s="188"/>
    </row>
    <row r="73" spans="1:3" s="16" customFormat="1" ht="16.5" thickBot="1">
      <c r="A73" s="177" t="s">
        <v>43</v>
      </c>
      <c r="B73" s="189">
        <f>B49+B51+B58+B70</f>
        <v>81043</v>
      </c>
      <c r="C73" s="189">
        <f>C49+C51+C58+C70</f>
        <v>82332</v>
      </c>
    </row>
    <row r="74" spans="1:4" s="16" customFormat="1" ht="15.75" thickTop="1">
      <c r="A74" s="22" t="s">
        <v>201</v>
      </c>
      <c r="B74" s="178">
        <v>4303</v>
      </c>
      <c r="C74" s="178"/>
      <c r="D74" s="176"/>
    </row>
    <row r="75" spans="1:3" s="103" customFormat="1" ht="14.25">
      <c r="A75" s="100"/>
      <c r="B75" s="102"/>
      <c r="C75" s="102"/>
    </row>
    <row r="76" spans="1:3" s="27" customFormat="1" ht="15" customHeight="1">
      <c r="A76" s="158" t="s">
        <v>132</v>
      </c>
      <c r="B76" s="215" t="s">
        <v>182</v>
      </c>
      <c r="C76" s="215"/>
    </row>
    <row r="77" spans="1:2" s="27" customFormat="1" ht="15">
      <c r="A77" s="158"/>
      <c r="B77" s="158"/>
    </row>
    <row r="78" ht="15">
      <c r="A78" s="187" t="s">
        <v>221</v>
      </c>
    </row>
  </sheetData>
  <mergeCells count="10">
    <mergeCell ref="B76:C76"/>
    <mergeCell ref="A24:C24"/>
    <mergeCell ref="A44:C44"/>
    <mergeCell ref="A53:C53"/>
    <mergeCell ref="A59:C59"/>
    <mergeCell ref="A54:C54"/>
    <mergeCell ref="A1:C1"/>
    <mergeCell ref="A6:C6"/>
    <mergeCell ref="A2:C2"/>
    <mergeCell ref="A3:C3"/>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50:C52 B75:C75 B18:C23 B25:C41 B43:C46 B8:C16 B72:C73 B60:C70">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53:C53">
      <formula1>-99999999999</formula1>
      <formula2>0</formula2>
    </dataValidation>
  </dataValidations>
  <hyperlinks>
    <hyperlink ref="A1:C1" r:id="rId1" display="STARA PLANINA HOLD Pls"/>
  </hyperlinks>
  <printOptions horizontalCentered="1"/>
  <pageMargins left="0.2362204724409449" right="0.2362204724409449" top="0.31496062992125984" bottom="0.31496062992125984" header="0.1968503937007874" footer="0.15748031496062992"/>
  <pageSetup fitToHeight="1" fitToWidth="1" horizontalDpi="300" verticalDpi="300" orientation="portrait" paperSize="9" scale="69" r:id="rId2"/>
</worksheet>
</file>

<file path=xl/worksheets/sheet2.xml><?xml version="1.0" encoding="utf-8"?>
<worksheet xmlns="http://schemas.openxmlformats.org/spreadsheetml/2006/main" xmlns:r="http://schemas.openxmlformats.org/officeDocument/2006/relationships">
  <dimension ref="A1:D40"/>
  <sheetViews>
    <sheetView showGridLines="0" zoomScale="75" zoomScaleNormal="75" workbookViewId="0" topLeftCell="A1">
      <selection activeCell="A1" sqref="A1:C1"/>
    </sheetView>
  </sheetViews>
  <sheetFormatPr defaultColWidth="9.140625" defaultRowHeight="12.75"/>
  <cols>
    <col min="1" max="1" width="59.00390625" style="46" customWidth="1"/>
    <col min="2" max="2" width="29.421875" style="49" customWidth="1"/>
    <col min="3" max="3" width="24.7109375" style="50" customWidth="1"/>
    <col min="4" max="16384" width="9.28125" style="48" customWidth="1"/>
  </cols>
  <sheetData>
    <row r="1" spans="1:3" s="15" customFormat="1" ht="36.75" customHeight="1">
      <c r="A1" s="209" t="s">
        <v>52</v>
      </c>
      <c r="B1" s="209"/>
      <c r="C1" s="209"/>
    </row>
    <row r="2" spans="1:3" s="37" customFormat="1" ht="15.75">
      <c r="A2" s="19"/>
      <c r="B2" s="51"/>
      <c r="C2" s="51"/>
    </row>
    <row r="3" spans="1:4" s="37" customFormat="1" ht="15">
      <c r="A3" s="222" t="s">
        <v>195</v>
      </c>
      <c r="B3" s="222"/>
      <c r="C3" s="222"/>
      <c r="D3" s="171"/>
    </row>
    <row r="4" spans="1:4" ht="17.25" customHeight="1">
      <c r="A4" s="222" t="s">
        <v>209</v>
      </c>
      <c r="B4" s="222"/>
      <c r="C4" s="222"/>
      <c r="D4" s="172"/>
    </row>
    <row r="5" spans="2:3" ht="17.25" customHeight="1">
      <c r="B5" s="47"/>
      <c r="C5" s="95" t="s">
        <v>0</v>
      </c>
    </row>
    <row r="6" spans="1:3" ht="15.75">
      <c r="A6" s="20"/>
      <c r="B6" s="21">
        <v>40178</v>
      </c>
      <c r="C6" s="21">
        <v>39813</v>
      </c>
    </row>
    <row r="7" spans="1:3" ht="15">
      <c r="A7" s="40" t="s">
        <v>109</v>
      </c>
      <c r="B7" s="179">
        <v>40313</v>
      </c>
      <c r="C7" s="179">
        <v>84741</v>
      </c>
    </row>
    <row r="8" spans="1:3" ht="15">
      <c r="A8" s="40" t="s">
        <v>110</v>
      </c>
      <c r="B8" s="179">
        <v>603</v>
      </c>
      <c r="C8" s="179">
        <v>83</v>
      </c>
    </row>
    <row r="9" spans="1:3" ht="15">
      <c r="A9" s="40" t="s">
        <v>111</v>
      </c>
      <c r="B9" s="179">
        <v>258</v>
      </c>
      <c r="C9" s="179">
        <v>676</v>
      </c>
    </row>
    <row r="10" spans="1:3" ht="15">
      <c r="A10" s="40" t="s">
        <v>112</v>
      </c>
      <c r="B10" s="179">
        <v>1426</v>
      </c>
      <c r="C10" s="179">
        <v>3675</v>
      </c>
    </row>
    <row r="11" spans="1:3" ht="15">
      <c r="A11" s="40" t="s">
        <v>53</v>
      </c>
      <c r="B11" s="179">
        <v>185</v>
      </c>
      <c r="C11" s="179">
        <v>179</v>
      </c>
    </row>
    <row r="12" spans="1:3" ht="15">
      <c r="A12" s="31" t="s">
        <v>183</v>
      </c>
      <c r="B12" s="179">
        <v>341</v>
      </c>
      <c r="C12" s="179">
        <v>575</v>
      </c>
    </row>
    <row r="13" spans="1:3" ht="15">
      <c r="A13" s="31" t="s">
        <v>54</v>
      </c>
      <c r="B13" s="179">
        <v>15</v>
      </c>
      <c r="C13" s="179">
        <v>10</v>
      </c>
    </row>
    <row r="14" spans="1:3" ht="15">
      <c r="A14" s="129" t="s">
        <v>207</v>
      </c>
      <c r="B14" s="179">
        <v>0</v>
      </c>
      <c r="C14" s="179"/>
    </row>
    <row r="15" spans="1:3" ht="15">
      <c r="A15" s="129" t="s">
        <v>55</v>
      </c>
      <c r="B15" s="180">
        <v>641</v>
      </c>
      <c r="C15" s="180">
        <v>56</v>
      </c>
    </row>
    <row r="16" spans="1:3" ht="15">
      <c r="A16" s="31" t="s">
        <v>56</v>
      </c>
      <c r="B16" s="180">
        <v>19</v>
      </c>
      <c r="C16" s="180">
        <v>-57</v>
      </c>
    </row>
    <row r="17" spans="1:3" ht="15">
      <c r="A17" s="31" t="s">
        <v>113</v>
      </c>
      <c r="B17" s="180">
        <v>-73</v>
      </c>
      <c r="C17" s="180">
        <v>-135</v>
      </c>
    </row>
    <row r="18" spans="1:3" ht="15">
      <c r="A18" s="31" t="s">
        <v>57</v>
      </c>
      <c r="B18" s="180">
        <v>-23118</v>
      </c>
      <c r="C18" s="180">
        <v>-55958</v>
      </c>
    </row>
    <row r="19" spans="1:3" ht="15">
      <c r="A19" s="31" t="s">
        <v>58</v>
      </c>
      <c r="B19" s="181">
        <v>-5254</v>
      </c>
      <c r="C19" s="181">
        <v>-9886</v>
      </c>
    </row>
    <row r="20" spans="1:3" ht="15">
      <c r="A20" s="31" t="s">
        <v>59</v>
      </c>
      <c r="B20" s="181">
        <v>-2711</v>
      </c>
      <c r="C20" s="181">
        <v>-3248</v>
      </c>
    </row>
    <row r="21" spans="1:3" ht="15">
      <c r="A21" s="31" t="s">
        <v>60</v>
      </c>
      <c r="B21" s="181">
        <v>-6733</v>
      </c>
      <c r="C21" s="181">
        <v>-10798</v>
      </c>
    </row>
    <row r="22" spans="1:3" ht="15">
      <c r="A22" s="31" t="s">
        <v>61</v>
      </c>
      <c r="B22" s="181">
        <v>-1272</v>
      </c>
      <c r="C22" s="181">
        <v>-2213</v>
      </c>
    </row>
    <row r="23" spans="1:3" ht="18.75" customHeight="1">
      <c r="A23" s="130" t="s">
        <v>71</v>
      </c>
      <c r="B23" s="181">
        <v>-1361</v>
      </c>
      <c r="C23" s="181">
        <v>-370</v>
      </c>
    </row>
    <row r="24" spans="1:3" ht="15">
      <c r="A24" s="31" t="s">
        <v>66</v>
      </c>
      <c r="B24" s="181">
        <v>-1220</v>
      </c>
      <c r="C24" s="181">
        <v>-1344</v>
      </c>
    </row>
    <row r="25" spans="1:3" ht="15">
      <c r="A25" s="31" t="s">
        <v>62</v>
      </c>
      <c r="B25" s="180">
        <v>96</v>
      </c>
      <c r="C25" s="180">
        <v>295</v>
      </c>
    </row>
    <row r="26" spans="1:3" ht="15">
      <c r="A26" s="31" t="s">
        <v>63</v>
      </c>
      <c r="B26" s="180">
        <v>-76</v>
      </c>
      <c r="C26" s="180">
        <v>2278</v>
      </c>
    </row>
    <row r="27" spans="1:3" ht="15">
      <c r="A27" s="38"/>
      <c r="B27" s="182"/>
      <c r="C27" s="182"/>
    </row>
    <row r="28" spans="1:3" ht="15.75">
      <c r="A28" s="45" t="s">
        <v>64</v>
      </c>
      <c r="B28" s="30">
        <f>SUM(B7:B27)</f>
        <v>2079</v>
      </c>
      <c r="C28" s="30">
        <f>SUM(C7:C27)</f>
        <v>8559</v>
      </c>
    </row>
    <row r="29" spans="1:3" ht="15">
      <c r="A29" s="38"/>
      <c r="B29" s="182"/>
      <c r="C29" s="182"/>
    </row>
    <row r="30" spans="1:3" ht="15">
      <c r="A30" s="53" t="s">
        <v>65</v>
      </c>
      <c r="B30" s="62">
        <v>218</v>
      </c>
      <c r="C30" s="62">
        <v>752</v>
      </c>
    </row>
    <row r="31" spans="1:3" ht="15.75">
      <c r="A31" s="45" t="s">
        <v>67</v>
      </c>
      <c r="B31" s="30">
        <f>B28-B30</f>
        <v>1861</v>
      </c>
      <c r="C31" s="30">
        <f>C28-C30</f>
        <v>7807</v>
      </c>
    </row>
    <row r="32" spans="1:3" ht="15.75">
      <c r="A32" s="122"/>
      <c r="B32" s="183"/>
      <c r="C32" s="183"/>
    </row>
    <row r="33" spans="1:3" ht="15">
      <c r="A33" s="31" t="s">
        <v>68</v>
      </c>
      <c r="B33" s="23">
        <v>1016</v>
      </c>
      <c r="C33" s="23">
        <v>2781</v>
      </c>
    </row>
    <row r="34" spans="1:3" s="136" customFormat="1" ht="21.75" customHeight="1" thickBot="1">
      <c r="A34" s="135" t="s">
        <v>70</v>
      </c>
      <c r="B34" s="26">
        <f>B31-B33</f>
        <v>845</v>
      </c>
      <c r="C34" s="184">
        <f>C31-C33</f>
        <v>5026</v>
      </c>
    </row>
    <row r="35" spans="1:3" ht="15.75" thickTop="1">
      <c r="A35" s="38"/>
      <c r="B35" s="182"/>
      <c r="C35" s="182"/>
    </row>
    <row r="36" spans="1:3" ht="16.5" thickBot="1">
      <c r="A36" s="124" t="s">
        <v>69</v>
      </c>
      <c r="B36" s="185">
        <f>B34/21000</f>
        <v>0.04023809523809524</v>
      </c>
      <c r="C36" s="185">
        <f>C34/21000</f>
        <v>0.23933333333333334</v>
      </c>
    </row>
    <row r="37" spans="1:3" s="109" customFormat="1" ht="15.75" thickTop="1">
      <c r="A37" s="106"/>
      <c r="B37" s="107"/>
      <c r="C37" s="108"/>
    </row>
    <row r="38" spans="1:3" s="27" customFormat="1" ht="15" customHeight="1">
      <c r="A38" s="158" t="s">
        <v>132</v>
      </c>
      <c r="B38" s="215" t="s">
        <v>182</v>
      </c>
      <c r="C38" s="215"/>
    </row>
    <row r="39" spans="1:2" s="27" customFormat="1" ht="15">
      <c r="A39" s="158"/>
      <c r="B39" s="158"/>
    </row>
    <row r="40" spans="1:3" s="37" customFormat="1" ht="15">
      <c r="A40" s="35"/>
      <c r="B40" s="34"/>
      <c r="C40" s="36"/>
    </row>
  </sheetData>
  <mergeCells count="4">
    <mergeCell ref="A1:C1"/>
    <mergeCell ref="A4:C4"/>
    <mergeCell ref="B38:C38"/>
    <mergeCell ref="A3:C3"/>
  </mergeCells>
  <hyperlinks>
    <hyperlink ref="A1:C1" r:id="rId1" display="STARA PLANINA HOLD Pls"/>
  </hyperlinks>
  <printOptions horizontalCentered="1"/>
  <pageMargins left="0.2362204724409449" right="0.2362204724409449" top="0.7874015748031497" bottom="0.7874015748031497" header="0.5118110236220472" footer="0.5118110236220472"/>
  <pageSetup horizontalDpi="600" verticalDpi="600" orientation="portrait" paperSize="9" scale="80" r:id="rId2"/>
  <ignoredErrors>
    <ignoredError sqref="B28:C28" formulaRange="1"/>
  </ignoredErrors>
</worksheet>
</file>

<file path=xl/worksheets/sheet3.xml><?xml version="1.0" encoding="utf-8"?>
<worksheet xmlns="http://schemas.openxmlformats.org/spreadsheetml/2006/main" xmlns:r="http://schemas.openxmlformats.org/officeDocument/2006/relationships">
  <dimension ref="A1:C50"/>
  <sheetViews>
    <sheetView showGridLines="0" zoomScale="75" zoomScaleNormal="75" workbookViewId="0" topLeftCell="A1">
      <selection activeCell="A1" sqref="A1:C1"/>
    </sheetView>
  </sheetViews>
  <sheetFormatPr defaultColWidth="9.140625" defaultRowHeight="12.75"/>
  <cols>
    <col min="1" max="1" width="78.28125" style="3" customWidth="1"/>
    <col min="2" max="3" width="21.00390625" style="12" customWidth="1"/>
    <col min="4" max="16384" width="9.28125" style="3" customWidth="1"/>
  </cols>
  <sheetData>
    <row r="1" spans="1:3" ht="33" customHeight="1">
      <c r="A1" s="209" t="s">
        <v>52</v>
      </c>
      <c r="B1" s="209"/>
      <c r="C1" s="209"/>
    </row>
    <row r="2" spans="1:3" ht="20.25">
      <c r="A2" s="13"/>
      <c r="B2" s="13"/>
      <c r="C2" s="13"/>
    </row>
    <row r="3" spans="1:3" ht="15.75">
      <c r="A3" s="213" t="s">
        <v>196</v>
      </c>
      <c r="B3" s="213"/>
      <c r="C3" s="213"/>
    </row>
    <row r="4" spans="1:3" ht="15" customHeight="1">
      <c r="A4" s="223" t="s">
        <v>209</v>
      </c>
      <c r="B4" s="223"/>
      <c r="C4" s="223"/>
    </row>
    <row r="5" spans="1:3" ht="15">
      <c r="A5" s="1"/>
      <c r="B5" s="4"/>
      <c r="C5" s="4"/>
    </row>
    <row r="6" spans="1:3" ht="15">
      <c r="A6" s="1"/>
      <c r="B6" s="5"/>
      <c r="C6" s="95" t="s">
        <v>0</v>
      </c>
    </row>
    <row r="7" spans="1:3" s="14" customFormat="1" ht="15.75">
      <c r="A7" s="45" t="s">
        <v>78</v>
      </c>
      <c r="B7" s="21">
        <v>40178</v>
      </c>
      <c r="C7" s="21">
        <v>39813</v>
      </c>
    </row>
    <row r="8" spans="1:3" ht="18" customHeight="1">
      <c r="A8" s="31" t="s">
        <v>72</v>
      </c>
      <c r="B8" s="52">
        <v>48179</v>
      </c>
      <c r="C8" s="52">
        <v>93806</v>
      </c>
    </row>
    <row r="9" spans="1:3" ht="18" customHeight="1">
      <c r="A9" s="31" t="s">
        <v>73</v>
      </c>
      <c r="B9" s="52">
        <v>-27357</v>
      </c>
      <c r="C9" s="52">
        <v>-67117</v>
      </c>
    </row>
    <row r="10" spans="1:3" ht="18" customHeight="1">
      <c r="A10" s="31" t="s">
        <v>184</v>
      </c>
      <c r="B10" s="52">
        <v>233</v>
      </c>
      <c r="C10" s="52">
        <v>-250</v>
      </c>
    </row>
    <row r="11" spans="1:3" ht="15">
      <c r="A11" s="31" t="s">
        <v>74</v>
      </c>
      <c r="B11" s="52">
        <v>-7672</v>
      </c>
      <c r="C11" s="52">
        <v>-12212</v>
      </c>
    </row>
    <row r="12" spans="1:3" ht="18" customHeight="1">
      <c r="A12" s="94" t="s">
        <v>190</v>
      </c>
      <c r="B12" s="52">
        <v>179</v>
      </c>
      <c r="C12" s="52">
        <v>-1271</v>
      </c>
    </row>
    <row r="13" spans="1:3" ht="18" customHeight="1">
      <c r="A13" s="53" t="s">
        <v>208</v>
      </c>
      <c r="B13" s="127">
        <v>183</v>
      </c>
      <c r="C13" s="127">
        <v>-224</v>
      </c>
    </row>
    <row r="14" spans="1:3" ht="18" customHeight="1" thickBot="1">
      <c r="A14" s="32" t="s">
        <v>75</v>
      </c>
      <c r="B14" s="55">
        <v>-5508</v>
      </c>
      <c r="C14" s="55">
        <v>-5252</v>
      </c>
    </row>
    <row r="15" spans="1:3" ht="18" customHeight="1">
      <c r="A15" s="138" t="s">
        <v>89</v>
      </c>
      <c r="B15" s="139">
        <f>SUM(B8:B14)</f>
        <v>8237</v>
      </c>
      <c r="C15" s="139">
        <f>SUM(C8:C14)</f>
        <v>7480</v>
      </c>
    </row>
    <row r="16" spans="1:3" ht="18" customHeight="1">
      <c r="A16" s="141"/>
      <c r="B16" s="142"/>
      <c r="C16" s="142"/>
    </row>
    <row r="17" spans="1:3" ht="15.75">
      <c r="A17" s="140" t="s">
        <v>114</v>
      </c>
      <c r="B17" s="44"/>
      <c r="C17" s="44"/>
    </row>
    <row r="18" spans="1:3" ht="18" customHeight="1">
      <c r="A18" s="31" t="s">
        <v>76</v>
      </c>
      <c r="B18" s="52">
        <v>-1947</v>
      </c>
      <c r="C18" s="52">
        <v>-3394</v>
      </c>
    </row>
    <row r="19" spans="1:3" ht="18" customHeight="1">
      <c r="A19" s="31" t="s">
        <v>77</v>
      </c>
      <c r="B19" s="52">
        <v>20</v>
      </c>
      <c r="C19" s="52">
        <v>48</v>
      </c>
    </row>
    <row r="20" spans="1:3" ht="18" customHeight="1">
      <c r="A20" s="31" t="s">
        <v>80</v>
      </c>
      <c r="B20" s="52">
        <v>-1085</v>
      </c>
      <c r="C20" s="52">
        <v>-1930</v>
      </c>
    </row>
    <row r="21" spans="1:3" ht="18" customHeight="1">
      <c r="A21" s="31" t="s">
        <v>81</v>
      </c>
      <c r="B21" s="52">
        <v>300</v>
      </c>
      <c r="C21" s="52">
        <v>800</v>
      </c>
    </row>
    <row r="22" spans="1:3" ht="18" customHeight="1">
      <c r="A22" s="53" t="s">
        <v>189</v>
      </c>
      <c r="B22" s="52">
        <v>177</v>
      </c>
      <c r="C22" s="52">
        <v>103</v>
      </c>
    </row>
    <row r="23" spans="1:3" ht="18" customHeight="1">
      <c r="A23" s="31" t="s">
        <v>82</v>
      </c>
      <c r="B23" s="52">
        <v>-99</v>
      </c>
      <c r="C23" s="52">
        <v>0</v>
      </c>
    </row>
    <row r="24" spans="1:3" ht="18" customHeight="1">
      <c r="A24" s="31" t="s">
        <v>83</v>
      </c>
      <c r="B24" s="52"/>
      <c r="C24" s="52"/>
    </row>
    <row r="25" spans="1:3" ht="18" customHeight="1">
      <c r="A25" s="53" t="s">
        <v>84</v>
      </c>
      <c r="B25" s="127">
        <v>307</v>
      </c>
      <c r="C25" s="127">
        <v>415</v>
      </c>
    </row>
    <row r="26" spans="1:3" ht="18" customHeight="1" thickBot="1">
      <c r="A26" s="32" t="s">
        <v>191</v>
      </c>
      <c r="B26" s="55">
        <v>373</v>
      </c>
      <c r="C26" s="55">
        <v>-34</v>
      </c>
    </row>
    <row r="27" spans="1:3" ht="18" customHeight="1">
      <c r="A27" s="44" t="s">
        <v>90</v>
      </c>
      <c r="B27" s="168">
        <f>SUM(B18:B26)</f>
        <v>-1954</v>
      </c>
      <c r="C27" s="168">
        <f>SUM(C18:C26)</f>
        <v>-3992</v>
      </c>
    </row>
    <row r="28" spans="1:3" ht="18" customHeight="1">
      <c r="A28" s="143"/>
      <c r="B28" s="142"/>
      <c r="C28" s="142"/>
    </row>
    <row r="29" spans="1:3" ht="18" customHeight="1">
      <c r="A29" s="140" t="s">
        <v>115</v>
      </c>
      <c r="B29" s="52"/>
      <c r="C29" s="52"/>
    </row>
    <row r="30" spans="1:3" ht="18" customHeight="1">
      <c r="A30" s="31" t="s">
        <v>185</v>
      </c>
      <c r="B30" s="52">
        <v>0</v>
      </c>
      <c r="C30" s="52">
        <v>0</v>
      </c>
    </row>
    <row r="31" spans="1:3" ht="18" customHeight="1">
      <c r="A31" s="31" t="s">
        <v>200</v>
      </c>
      <c r="B31" s="52">
        <v>-128</v>
      </c>
      <c r="C31" s="52">
        <v>-308</v>
      </c>
    </row>
    <row r="32" spans="1:3" ht="18" customHeight="1">
      <c r="A32" s="31" t="s">
        <v>79</v>
      </c>
      <c r="B32" s="52">
        <v>844</v>
      </c>
      <c r="C32" s="52">
        <v>2916</v>
      </c>
    </row>
    <row r="33" spans="1:3" ht="18" customHeight="1">
      <c r="A33" s="31" t="s">
        <v>81</v>
      </c>
      <c r="B33" s="52">
        <v>-1513</v>
      </c>
      <c r="C33" s="52">
        <v>-6327</v>
      </c>
    </row>
    <row r="34" spans="1:3" ht="18" customHeight="1">
      <c r="A34" s="31" t="s">
        <v>85</v>
      </c>
      <c r="B34" s="127">
        <v>-99</v>
      </c>
      <c r="C34" s="127">
        <v>863</v>
      </c>
    </row>
    <row r="35" spans="1:3" ht="18" customHeight="1">
      <c r="A35" s="53" t="s">
        <v>86</v>
      </c>
      <c r="B35" s="127">
        <v>206</v>
      </c>
      <c r="C35" s="127">
        <v>-11</v>
      </c>
    </row>
    <row r="36" spans="1:3" ht="18" customHeight="1">
      <c r="A36" s="31" t="s">
        <v>87</v>
      </c>
      <c r="B36" s="127">
        <v>-347</v>
      </c>
      <c r="C36" s="127">
        <v>-528</v>
      </c>
    </row>
    <row r="37" spans="1:3" ht="18" customHeight="1" thickBot="1">
      <c r="A37" s="169" t="s">
        <v>88</v>
      </c>
      <c r="B37" s="55">
        <v>-44</v>
      </c>
      <c r="C37" s="55">
        <v>-41</v>
      </c>
    </row>
    <row r="38" spans="1:3" ht="18" customHeight="1">
      <c r="A38" s="44" t="s">
        <v>116</v>
      </c>
      <c r="B38" s="168">
        <f>SUM(B30:B37)</f>
        <v>-1081</v>
      </c>
      <c r="C38" s="168">
        <f>SUM(C30:C37)</f>
        <v>-3436</v>
      </c>
    </row>
    <row r="39" spans="1:3" ht="18" customHeight="1">
      <c r="A39" s="143"/>
      <c r="B39" s="142"/>
      <c r="C39" s="142"/>
    </row>
    <row r="40" spans="1:3" ht="18" customHeight="1">
      <c r="A40" s="129" t="s">
        <v>91</v>
      </c>
      <c r="B40" s="52">
        <f>B15+B27+B38</f>
        <v>5202</v>
      </c>
      <c r="C40" s="52">
        <f>C15+C27+C38</f>
        <v>52</v>
      </c>
    </row>
    <row r="41" spans="1:3" ht="18" customHeight="1">
      <c r="A41" s="31" t="s">
        <v>92</v>
      </c>
      <c r="B41" s="127">
        <v>6031</v>
      </c>
      <c r="C41" s="127">
        <v>5979</v>
      </c>
    </row>
    <row r="42" spans="1:3" ht="15.75" thickBot="1">
      <c r="A42" s="137"/>
      <c r="B42" s="173"/>
      <c r="C42" s="173"/>
    </row>
    <row r="43" spans="1:3" ht="18" customHeight="1">
      <c r="A43" s="44" t="s">
        <v>93</v>
      </c>
      <c r="B43" s="54">
        <f>B41+B40</f>
        <v>11233</v>
      </c>
      <c r="C43" s="54">
        <f>C41+C40</f>
        <v>6031</v>
      </c>
    </row>
    <row r="44" spans="1:3" ht="18" customHeight="1">
      <c r="A44" s="6"/>
      <c r="B44" s="7"/>
      <c r="C44" s="7"/>
    </row>
    <row r="45" spans="1:3" s="27" customFormat="1" ht="15" customHeight="1">
      <c r="A45" s="158" t="s">
        <v>132</v>
      </c>
      <c r="B45" s="215" t="s">
        <v>182</v>
      </c>
      <c r="C45" s="215"/>
    </row>
    <row r="46" spans="1:2" s="27" customFormat="1" ht="15">
      <c r="A46" s="158"/>
      <c r="B46" s="158"/>
    </row>
    <row r="47" spans="1:3" s="27" customFormat="1" ht="15" customHeight="1">
      <c r="A47" s="158"/>
      <c r="B47" s="215"/>
      <c r="C47" s="215"/>
    </row>
    <row r="48" spans="1:2" s="27" customFormat="1" ht="15">
      <c r="A48" s="158"/>
      <c r="B48" s="158"/>
    </row>
    <row r="49" spans="1:3" ht="14.25">
      <c r="A49" s="6"/>
      <c r="B49" s="7"/>
      <c r="C49" s="7"/>
    </row>
    <row r="50" spans="1:3" ht="25.5" customHeight="1">
      <c r="A50" s="10"/>
      <c r="B50" s="11"/>
      <c r="C50" s="3"/>
    </row>
  </sheetData>
  <mergeCells count="5">
    <mergeCell ref="B47:C47"/>
    <mergeCell ref="A1:C1"/>
    <mergeCell ref="A4:C4"/>
    <mergeCell ref="A3:C3"/>
    <mergeCell ref="B45:C45"/>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44:C44 B41:C41 B8:C20 B24:C3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9:C49">
      <formula1>0</formula1>
      <formula2>9999999999999990</formula2>
    </dataValidation>
  </dataValidations>
  <hyperlinks>
    <hyperlink ref="A1:C1" r:id="rId1" display="STARA PLANINA HOLD Pls"/>
  </hyperlinks>
  <printOptions horizontalCentered="1"/>
  <pageMargins left="0.3937007874015748" right="0.3937007874015748" top="0.5905511811023623" bottom="0.5905511811023623" header="0.5118110236220472" footer="0.5118110236220472"/>
  <pageSetup horizontalDpi="600" verticalDpi="600" orientation="portrait" paperSize="9" scale="75" r:id="rId2"/>
  <ignoredErrors>
    <ignoredError sqref="B15:C15" formulaRange="1"/>
  </ignoredErrors>
</worksheet>
</file>

<file path=xl/worksheets/sheet4.xml><?xml version="1.0" encoding="utf-8"?>
<worksheet xmlns="http://schemas.openxmlformats.org/spreadsheetml/2006/main" xmlns:r="http://schemas.openxmlformats.org/officeDocument/2006/relationships">
  <dimension ref="A1:G39"/>
  <sheetViews>
    <sheetView showGridLines="0" zoomScale="75" zoomScaleNormal="75" workbookViewId="0" topLeftCell="A1">
      <selection activeCell="A1" sqref="A1:G1"/>
    </sheetView>
  </sheetViews>
  <sheetFormatPr defaultColWidth="9.140625" defaultRowHeight="12.75"/>
  <cols>
    <col min="1" max="1" width="36.140625" style="92" customWidth="1"/>
    <col min="2" max="2" width="11.421875" style="73" customWidth="1"/>
    <col min="3" max="3" width="12.7109375" style="73" customWidth="1"/>
    <col min="4" max="4" width="10.140625" style="73" customWidth="1"/>
    <col min="5" max="5" width="13.00390625" style="73" customWidth="1"/>
    <col min="6" max="6" width="11.421875" style="73" customWidth="1"/>
    <col min="7" max="7" width="12.28125" style="73" customWidth="1"/>
    <col min="8" max="16384" width="9.28125" style="73" customWidth="1"/>
  </cols>
  <sheetData>
    <row r="1" spans="1:7" ht="36" customHeight="1">
      <c r="A1" s="224" t="s">
        <v>52</v>
      </c>
      <c r="B1" s="224"/>
      <c r="C1" s="224"/>
      <c r="D1" s="224"/>
      <c r="E1" s="224"/>
      <c r="F1" s="224"/>
      <c r="G1" s="224"/>
    </row>
    <row r="2" spans="1:6" ht="15.75">
      <c r="A2" s="74"/>
      <c r="B2" s="74"/>
      <c r="C2" s="74"/>
      <c r="D2" s="74"/>
      <c r="E2" s="74"/>
      <c r="F2" s="74"/>
    </row>
    <row r="3" spans="1:7" s="75" customFormat="1" ht="15.75">
      <c r="A3" s="225" t="s">
        <v>197</v>
      </c>
      <c r="B3" s="225"/>
      <c r="C3" s="225"/>
      <c r="D3" s="225"/>
      <c r="E3" s="225"/>
      <c r="F3" s="225"/>
      <c r="G3" s="225"/>
    </row>
    <row r="4" spans="1:7" s="75" customFormat="1" ht="15.75">
      <c r="A4" s="226" t="s">
        <v>209</v>
      </c>
      <c r="B4" s="226"/>
      <c r="C4" s="226"/>
      <c r="D4" s="226"/>
      <c r="E4" s="226"/>
      <c r="F4" s="226"/>
      <c r="G4" s="226"/>
    </row>
    <row r="5" spans="1:6" s="75" customFormat="1" ht="15.75">
      <c r="A5" s="41"/>
      <c r="B5" s="76"/>
      <c r="C5" s="76"/>
      <c r="D5" s="76"/>
      <c r="E5" s="76"/>
      <c r="F5" s="77"/>
    </row>
    <row r="6" spans="1:7" s="75" customFormat="1" ht="15.75">
      <c r="A6" s="41"/>
      <c r="B6" s="78"/>
      <c r="C6" s="78"/>
      <c r="D6" s="78"/>
      <c r="E6" s="78"/>
      <c r="G6" s="95" t="s">
        <v>0</v>
      </c>
    </row>
    <row r="7" spans="1:7" s="97" customFormat="1" ht="28.5">
      <c r="A7" s="96"/>
      <c r="B7" s="131" t="s">
        <v>94</v>
      </c>
      <c r="C7" s="131" t="s">
        <v>95</v>
      </c>
      <c r="D7" s="131" t="s">
        <v>96</v>
      </c>
      <c r="E7" s="131" t="s">
        <v>97</v>
      </c>
      <c r="F7" s="132" t="s">
        <v>98</v>
      </c>
      <c r="G7" s="167" t="s">
        <v>34</v>
      </c>
    </row>
    <row r="8" spans="1:7" ht="37.5" customHeight="1">
      <c r="A8" s="144" t="s">
        <v>203</v>
      </c>
      <c r="B8" s="79">
        <v>20863</v>
      </c>
      <c r="C8" s="79">
        <v>0</v>
      </c>
      <c r="D8" s="79">
        <v>5349</v>
      </c>
      <c r="E8" s="79">
        <v>24269</v>
      </c>
      <c r="F8" s="79">
        <f aca="true" t="shared" si="0" ref="F8:F13">SUM(B8:E8)</f>
        <v>50481</v>
      </c>
      <c r="G8" s="79">
        <v>19826</v>
      </c>
    </row>
    <row r="9" spans="1:7" ht="30" customHeight="1">
      <c r="A9" s="145" t="s">
        <v>67</v>
      </c>
      <c r="B9" s="80"/>
      <c r="C9" s="80"/>
      <c r="D9" s="80"/>
      <c r="E9" s="80">
        <v>845</v>
      </c>
      <c r="F9" s="79">
        <f t="shared" si="0"/>
        <v>845</v>
      </c>
      <c r="G9" s="79">
        <v>1016</v>
      </c>
    </row>
    <row r="10" spans="1:7" ht="17.25" customHeight="1">
      <c r="A10" s="40" t="s">
        <v>188</v>
      </c>
      <c r="B10" s="80"/>
      <c r="C10" s="80"/>
      <c r="D10" s="80"/>
      <c r="E10" s="170">
        <v>-504</v>
      </c>
      <c r="F10" s="186">
        <f t="shared" si="0"/>
        <v>-504</v>
      </c>
      <c r="G10" s="170">
        <v>-236</v>
      </c>
    </row>
    <row r="11" spans="1:7" ht="17.25" customHeight="1">
      <c r="A11" s="40" t="s">
        <v>198</v>
      </c>
      <c r="B11" s="80"/>
      <c r="C11" s="80"/>
      <c r="D11" s="175">
        <v>464</v>
      </c>
      <c r="E11" s="170">
        <v>-464</v>
      </c>
      <c r="F11" s="79">
        <f t="shared" si="0"/>
        <v>0</v>
      </c>
      <c r="G11" s="174"/>
    </row>
    <row r="12" spans="1:7" ht="18.75" customHeight="1">
      <c r="A12" s="40" t="s">
        <v>99</v>
      </c>
      <c r="B12" s="81"/>
      <c r="C12" s="170"/>
      <c r="D12" s="81"/>
      <c r="E12" s="81"/>
      <c r="F12" s="79">
        <f t="shared" si="0"/>
        <v>0</v>
      </c>
      <c r="G12" s="170"/>
    </row>
    <row r="13" spans="1:7" ht="22.5" customHeight="1">
      <c r="A13" s="146" t="s">
        <v>100</v>
      </c>
      <c r="B13" s="170">
        <v>-134</v>
      </c>
      <c r="C13" s="170"/>
      <c r="D13" s="175">
        <v>13</v>
      </c>
      <c r="E13" s="174">
        <v>88</v>
      </c>
      <c r="F13" s="186">
        <f t="shared" si="0"/>
        <v>-33</v>
      </c>
      <c r="G13" s="170">
        <v>-188</v>
      </c>
    </row>
    <row r="14" spans="1:7" ht="29.25" customHeight="1">
      <c r="A14" s="147" t="s">
        <v>210</v>
      </c>
      <c r="B14" s="79">
        <f>SUM(B8:B13)</f>
        <v>20729</v>
      </c>
      <c r="C14" s="79">
        <f>SUM(C8:C12)</f>
        <v>0</v>
      </c>
      <c r="D14" s="79">
        <f>SUM(D8:D13)</f>
        <v>5826</v>
      </c>
      <c r="E14" s="79">
        <f>SUM(E8:E13)</f>
        <v>24234</v>
      </c>
      <c r="F14" s="79">
        <f>SUM(F8:F13)</f>
        <v>50789</v>
      </c>
      <c r="G14" s="79">
        <f>SUM(G8:G13)</f>
        <v>20418</v>
      </c>
    </row>
    <row r="15" spans="1:6" s="113" customFormat="1" ht="34.5" customHeight="1">
      <c r="A15" s="110"/>
      <c r="B15" s="111"/>
      <c r="C15" s="111"/>
      <c r="D15" s="111"/>
      <c r="E15" s="111"/>
      <c r="F15" s="112"/>
    </row>
    <row r="16" spans="1:4" s="27" customFormat="1" ht="15" customHeight="1">
      <c r="A16" s="158" t="s">
        <v>132</v>
      </c>
      <c r="B16" s="215" t="s">
        <v>182</v>
      </c>
      <c r="C16" s="215"/>
      <c r="D16" s="215"/>
    </row>
    <row r="17" spans="1:2" s="27" customFormat="1" ht="15">
      <c r="A17" s="158"/>
      <c r="B17" s="158"/>
    </row>
    <row r="18" spans="1:5" s="104" customFormat="1" ht="14.25">
      <c r="A18" s="2"/>
      <c r="B18" s="105"/>
      <c r="C18" s="105"/>
      <c r="D18" s="114"/>
      <c r="E18" s="115"/>
    </row>
    <row r="19" spans="1:5" s="104" customFormat="1" ht="14.25">
      <c r="A19" s="8"/>
      <c r="C19" s="3"/>
      <c r="D19" s="9"/>
      <c r="E19" s="115"/>
    </row>
    <row r="20" spans="1:6" s="103" customFormat="1" ht="28.5" customHeight="1">
      <c r="A20" s="116"/>
      <c r="B20" s="117"/>
      <c r="D20" s="118"/>
      <c r="F20" s="3"/>
    </row>
    <row r="21" spans="1:5" s="15" customFormat="1" ht="14.25" customHeight="1">
      <c r="A21" s="18"/>
      <c r="B21" s="17"/>
      <c r="C21" s="17"/>
      <c r="D21" s="85"/>
      <c r="E21" s="86"/>
    </row>
    <row r="22" spans="1:5" s="15" customFormat="1" ht="15">
      <c r="A22" s="18"/>
      <c r="B22" s="17"/>
      <c r="C22" s="17"/>
      <c r="D22" s="18"/>
      <c r="E22" s="86"/>
    </row>
    <row r="23" spans="1:5" s="15" customFormat="1" ht="15">
      <c r="A23" s="18"/>
      <c r="B23" s="17"/>
      <c r="C23" s="17"/>
      <c r="D23" s="18"/>
      <c r="E23" s="86"/>
    </row>
    <row r="24" spans="1:5" s="15" customFormat="1" ht="15">
      <c r="A24" s="18"/>
      <c r="B24" s="87"/>
      <c r="C24" s="17"/>
      <c r="D24" s="18"/>
      <c r="E24" s="86"/>
    </row>
    <row r="25" spans="1:5" s="15" customFormat="1" ht="15">
      <c r="A25" s="18"/>
      <c r="B25" s="17"/>
      <c r="C25" s="17"/>
      <c r="D25" s="18"/>
      <c r="E25" s="86"/>
    </row>
    <row r="26" spans="1:5" s="15" customFormat="1" ht="15">
      <c r="A26" s="18"/>
      <c r="B26" s="17"/>
      <c r="C26" s="17"/>
      <c r="D26" s="18"/>
      <c r="E26" s="86"/>
    </row>
    <row r="27" spans="1:6" ht="15.75">
      <c r="A27" s="82"/>
      <c r="B27" s="83"/>
      <c r="C27" s="83"/>
      <c r="D27" s="83"/>
      <c r="E27" s="83"/>
      <c r="F27" s="84"/>
    </row>
    <row r="28" spans="1:6" ht="15.75">
      <c r="A28" s="82"/>
      <c r="B28" s="83"/>
      <c r="C28" s="83"/>
      <c r="D28" s="83"/>
      <c r="E28" s="83"/>
      <c r="F28" s="84"/>
    </row>
    <row r="29" spans="1:6" ht="15.75">
      <c r="A29" s="82"/>
      <c r="B29" s="83"/>
      <c r="C29" s="83"/>
      <c r="D29" s="83"/>
      <c r="E29" s="83"/>
      <c r="F29" s="84"/>
    </row>
    <row r="30" spans="1:6" ht="15">
      <c r="A30" s="88"/>
      <c r="B30" s="84"/>
      <c r="C30" s="84"/>
      <c r="D30" s="84"/>
      <c r="E30" s="84"/>
      <c r="F30" s="84"/>
    </row>
    <row r="31" spans="1:6" ht="15" customHeight="1">
      <c r="A31" s="89"/>
      <c r="B31" s="90"/>
      <c r="C31" s="90"/>
      <c r="D31" s="90"/>
      <c r="E31" s="90"/>
      <c r="F31" s="56"/>
    </row>
    <row r="32" spans="1:6" ht="15">
      <c r="A32" s="89"/>
      <c r="B32" s="90"/>
      <c r="C32" s="90"/>
      <c r="D32" s="90"/>
      <c r="E32" s="90"/>
      <c r="F32" s="91"/>
    </row>
    <row r="33" spans="1:6" ht="15">
      <c r="A33" s="89"/>
      <c r="B33" s="90"/>
      <c r="C33" s="90"/>
      <c r="D33" s="90"/>
      <c r="E33" s="90"/>
      <c r="F33" s="91"/>
    </row>
    <row r="34" spans="1:6" ht="15">
      <c r="A34" s="89"/>
      <c r="B34" s="90"/>
      <c r="C34" s="90"/>
      <c r="D34" s="90"/>
      <c r="E34" s="90"/>
      <c r="F34" s="91"/>
    </row>
    <row r="35" spans="1:6" ht="15">
      <c r="A35" s="89"/>
      <c r="B35" s="90"/>
      <c r="C35" s="90"/>
      <c r="D35" s="90"/>
      <c r="E35" s="90"/>
      <c r="F35" s="90"/>
    </row>
    <row r="36" spans="1:6" ht="15">
      <c r="A36" s="89"/>
      <c r="B36" s="90"/>
      <c r="C36" s="90"/>
      <c r="D36" s="90"/>
      <c r="E36" s="90"/>
      <c r="F36" s="90"/>
    </row>
    <row r="38" ht="15" customHeight="1">
      <c r="E38" s="93"/>
    </row>
    <row r="39" ht="15" customHeight="1">
      <c r="E39" s="57"/>
    </row>
  </sheetData>
  <mergeCells count="4">
    <mergeCell ref="A1:G1"/>
    <mergeCell ref="A3:G3"/>
    <mergeCell ref="A4:G4"/>
    <mergeCell ref="B16:D16"/>
  </mergeCells>
  <hyperlinks>
    <hyperlink ref="A1:G1" r:id="rId1" display="STARA PLANINA HOLD Pls"/>
  </hyperlinks>
  <printOptions horizontalCentered="1"/>
  <pageMargins left="0.2362204724409449" right="0.2362204724409449" top="0.984251968503937" bottom="0.984251968503937" header="0" footer="0"/>
  <pageSetup horizontalDpi="600" verticalDpi="600" orientation="portrait" paperSize="9" scale="90" r:id="rId2"/>
  <ignoredErrors>
    <ignoredError sqref="C14" formula="1"/>
  </ignoredErrors>
</worksheet>
</file>

<file path=xl/worksheets/sheet5.xml><?xml version="1.0" encoding="utf-8"?>
<worksheet xmlns="http://schemas.openxmlformats.org/spreadsheetml/2006/main" xmlns:r="http://schemas.openxmlformats.org/officeDocument/2006/relationships">
  <dimension ref="A1:K35"/>
  <sheetViews>
    <sheetView showGridLines="0" zoomScale="75" zoomScaleNormal="75" workbookViewId="0" topLeftCell="A1">
      <selection activeCell="A1" sqref="A1:C1"/>
    </sheetView>
  </sheetViews>
  <sheetFormatPr defaultColWidth="9.140625" defaultRowHeight="12.75"/>
  <cols>
    <col min="1" max="1" width="51.140625" style="119" customWidth="1"/>
    <col min="2" max="2" width="19.00390625" style="119" customWidth="1"/>
    <col min="3" max="3" width="18.28125" style="119" customWidth="1"/>
    <col min="4" max="16384" width="10.7109375" style="119" customWidth="1"/>
  </cols>
  <sheetData>
    <row r="1" spans="1:3" ht="20.25">
      <c r="A1" s="209" t="s">
        <v>52</v>
      </c>
      <c r="B1" s="209"/>
      <c r="C1" s="209"/>
    </row>
    <row r="2" spans="1:3" ht="15">
      <c r="A2" s="227"/>
      <c r="B2" s="227"/>
      <c r="C2" s="227"/>
    </row>
    <row r="3" spans="1:3" ht="15.75">
      <c r="A3" s="228" t="s">
        <v>106</v>
      </c>
      <c r="B3" s="228"/>
      <c r="C3" s="228"/>
    </row>
    <row r="4" spans="1:3" ht="15.75">
      <c r="A4" s="228" t="s">
        <v>107</v>
      </c>
      <c r="B4" s="228"/>
      <c r="C4" s="228"/>
    </row>
    <row r="5" spans="1:3" ht="14.25">
      <c r="A5" s="229" t="s">
        <v>209</v>
      </c>
      <c r="B5" s="229"/>
      <c r="C5" s="229"/>
    </row>
    <row r="6" spans="1:3" ht="15">
      <c r="A6" s="227"/>
      <c r="B6" s="227"/>
      <c r="C6" s="227"/>
    </row>
    <row r="7" spans="1:8" s="149" customFormat="1" ht="14.25">
      <c r="A7" s="230" t="s">
        <v>0</v>
      </c>
      <c r="B7" s="230"/>
      <c r="C7" s="230"/>
      <c r="D7" s="148"/>
      <c r="E7" s="148"/>
      <c r="F7" s="148"/>
      <c r="G7" s="148"/>
      <c r="H7" s="148"/>
    </row>
    <row r="8" spans="1:10" s="99" customFormat="1" ht="15.75">
      <c r="A8" s="150"/>
      <c r="B8" s="133" t="s">
        <v>104</v>
      </c>
      <c r="C8" s="133" t="s">
        <v>105</v>
      </c>
      <c r="D8" s="98"/>
      <c r="E8" s="98"/>
      <c r="F8" s="98"/>
      <c r="G8" s="98"/>
      <c r="H8" s="98"/>
      <c r="I8" s="98"/>
      <c r="J8" s="98"/>
    </row>
    <row r="9" spans="1:3" ht="23.25" customHeight="1">
      <c r="A9" s="151" t="s">
        <v>101</v>
      </c>
      <c r="B9" s="68"/>
      <c r="C9" s="68"/>
    </row>
    <row r="10" spans="1:3" ht="15">
      <c r="A10" s="152" t="s">
        <v>118</v>
      </c>
      <c r="B10" s="70">
        <v>0</v>
      </c>
      <c r="C10" s="71">
        <v>98.74</v>
      </c>
    </row>
    <row r="11" spans="1:3" ht="15">
      <c r="A11" s="152" t="s">
        <v>119</v>
      </c>
      <c r="B11" s="70">
        <v>0</v>
      </c>
      <c r="C11" s="71">
        <v>74.72</v>
      </c>
    </row>
    <row r="12" spans="1:3" ht="15">
      <c r="A12" s="152" t="s">
        <v>120</v>
      </c>
      <c r="B12" s="70">
        <v>0</v>
      </c>
      <c r="C12" s="71">
        <v>64.53</v>
      </c>
    </row>
    <row r="13" spans="1:3" ht="15">
      <c r="A13" s="152" t="s">
        <v>121</v>
      </c>
      <c r="B13" s="70">
        <v>0</v>
      </c>
      <c r="C13" s="71">
        <v>51.4</v>
      </c>
    </row>
    <row r="14" spans="1:3" ht="15">
      <c r="A14" s="40" t="s">
        <v>122</v>
      </c>
      <c r="B14" s="70">
        <v>0</v>
      </c>
      <c r="C14" s="71">
        <v>65</v>
      </c>
    </row>
    <row r="15" spans="1:11" ht="15.75">
      <c r="A15" s="153" t="s">
        <v>98</v>
      </c>
      <c r="B15" s="154">
        <f>SUM(B10:B14)</f>
        <v>0</v>
      </c>
      <c r="C15" s="71"/>
      <c r="D15" s="155"/>
      <c r="E15" s="155"/>
      <c r="F15" s="155"/>
      <c r="G15" s="155"/>
      <c r="H15" s="155"/>
      <c r="I15" s="155"/>
      <c r="J15" s="155"/>
      <c r="K15" s="155"/>
    </row>
    <row r="16" spans="1:3" ht="23.25" customHeight="1">
      <c r="A16" s="151" t="s">
        <v>102</v>
      </c>
      <c r="B16" s="68"/>
      <c r="C16" s="71"/>
    </row>
    <row r="17" spans="1:3" ht="15">
      <c r="A17" s="152" t="s">
        <v>123</v>
      </c>
      <c r="B17" s="70">
        <v>11660</v>
      </c>
      <c r="C17" s="71" t="s">
        <v>124</v>
      </c>
    </row>
    <row r="18" spans="1:3" ht="15">
      <c r="A18" s="152" t="s">
        <v>125</v>
      </c>
      <c r="B18" s="70">
        <v>2320</v>
      </c>
      <c r="C18" s="71" t="s">
        <v>126</v>
      </c>
    </row>
    <row r="19" spans="1:3" ht="15">
      <c r="A19" s="152" t="s">
        <v>127</v>
      </c>
      <c r="B19" s="70">
        <v>576</v>
      </c>
      <c r="C19" s="71" t="s">
        <v>128</v>
      </c>
    </row>
    <row r="20" spans="1:3" ht="15">
      <c r="A20" s="69" t="s">
        <v>129</v>
      </c>
      <c r="B20" s="70">
        <v>278</v>
      </c>
      <c r="C20" s="71">
        <v>24.2</v>
      </c>
    </row>
    <row r="21" spans="1:3" ht="15">
      <c r="A21" s="69" t="s">
        <v>130</v>
      </c>
      <c r="B21" s="70">
        <v>0</v>
      </c>
      <c r="C21" s="71">
        <v>50</v>
      </c>
    </row>
    <row r="22" spans="1:11" ht="15.75">
      <c r="A22" s="153" t="s">
        <v>98</v>
      </c>
      <c r="B22" s="72">
        <f>SUM(B17:B21)</f>
        <v>14834</v>
      </c>
      <c r="C22" s="71"/>
      <c r="D22" s="155"/>
      <c r="E22" s="155"/>
      <c r="F22" s="155"/>
      <c r="G22" s="155"/>
      <c r="H22" s="155"/>
      <c r="I22" s="155"/>
      <c r="J22" s="155"/>
      <c r="K22" s="155"/>
    </row>
    <row r="23" spans="1:3" ht="23.25" customHeight="1">
      <c r="A23" s="151" t="s">
        <v>103</v>
      </c>
      <c r="B23" s="68"/>
      <c r="C23" s="71"/>
    </row>
    <row r="24" spans="1:3" ht="15">
      <c r="A24" s="69" t="s">
        <v>131</v>
      </c>
      <c r="B24" s="70">
        <v>13</v>
      </c>
      <c r="C24" s="71">
        <v>5</v>
      </c>
    </row>
    <row r="25" spans="1:3" ht="15">
      <c r="A25" s="40" t="s">
        <v>122</v>
      </c>
      <c r="B25" s="70">
        <v>2</v>
      </c>
      <c r="C25" s="71">
        <v>20</v>
      </c>
    </row>
    <row r="26" spans="1:3" ht="15">
      <c r="A26" s="69" t="s">
        <v>134</v>
      </c>
      <c r="B26" s="70">
        <v>9</v>
      </c>
      <c r="C26" s="71">
        <v>16.67</v>
      </c>
    </row>
    <row r="27" spans="1:3" ht="15">
      <c r="A27" s="152" t="s">
        <v>120</v>
      </c>
      <c r="B27" s="70">
        <v>1020</v>
      </c>
      <c r="C27" s="71">
        <v>8.28</v>
      </c>
    </row>
    <row r="28" spans="1:11" ht="15.75">
      <c r="A28" s="153" t="s">
        <v>98</v>
      </c>
      <c r="B28" s="72">
        <f>SUM(B24:B27)</f>
        <v>1044</v>
      </c>
      <c r="C28" s="71"/>
      <c r="D28" s="155"/>
      <c r="E28" s="155"/>
      <c r="F28" s="155"/>
      <c r="G28" s="155"/>
      <c r="H28" s="155"/>
      <c r="I28" s="155"/>
      <c r="J28" s="155"/>
      <c r="K28" s="155"/>
    </row>
    <row r="29" spans="1:11" ht="15.75">
      <c r="A29" s="156" t="s">
        <v>133</v>
      </c>
      <c r="B29" s="72">
        <f>B15+B22+B28</f>
        <v>15878</v>
      </c>
      <c r="C29" s="71"/>
      <c r="D29" s="155"/>
      <c r="E29" s="155"/>
      <c r="F29" s="155"/>
      <c r="G29" s="155"/>
      <c r="H29" s="155"/>
      <c r="I29" s="155"/>
      <c r="J29" s="155"/>
      <c r="K29" s="155"/>
    </row>
    <row r="30" spans="1:3" ht="15">
      <c r="A30" s="227"/>
      <c r="B30" s="227"/>
      <c r="C30" s="227"/>
    </row>
    <row r="32" spans="1:2" ht="14.25">
      <c r="A32" s="157"/>
      <c r="B32" s="157"/>
    </row>
    <row r="34" spans="1:3" s="27" customFormat="1" ht="15" customHeight="1">
      <c r="A34" s="158" t="s">
        <v>132</v>
      </c>
      <c r="B34" s="215" t="s">
        <v>182</v>
      </c>
      <c r="C34" s="215"/>
    </row>
    <row r="35" spans="1:2" s="27" customFormat="1" ht="15">
      <c r="A35" s="158"/>
      <c r="B35" s="158"/>
    </row>
  </sheetData>
  <mergeCells count="9">
    <mergeCell ref="B34:C34"/>
    <mergeCell ref="A6:C6"/>
    <mergeCell ref="A1:C1"/>
    <mergeCell ref="A3:C3"/>
    <mergeCell ref="A4:C4"/>
    <mergeCell ref="A5:C5"/>
    <mergeCell ref="A2:C2"/>
    <mergeCell ref="A7:C7"/>
    <mergeCell ref="A30:C3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10:C14 B24:C27 B17:C21">
      <formula1>0</formula1>
      <formula2>9999999999999990</formula2>
    </dataValidation>
  </dataValidations>
  <hyperlinks>
    <hyperlink ref="A12" r:id="rId1" display="http://www.sphold.com/en/companies/hdro_elements_and_sstems/"/>
    <hyperlink ref="A10" r:id="rId2" display="http://www.sphold.com/en/companies/slavana/"/>
    <hyperlink ref="A11" r:id="rId3" display="http://www.sphold.com/en/companies/fazan_en/"/>
    <hyperlink ref="A13" r:id="rId4" display="http://www.sphold.com/en/companies/elhim_en/"/>
    <hyperlink ref="A17" r:id="rId5" display="http://www.sphold.com/en/companies/mc_hdraulic/"/>
    <hyperlink ref="A19" r:id="rId6" display="http://www.sphold.com/en/companies/patstroinjenering_en/"/>
    <hyperlink ref="A18" r:id="rId7" display="http://www.sphold.com/en/companies/bulgarska_rosa_en/"/>
    <hyperlink ref="A27" r:id="rId8" display="http://www.sphold.com/en/companies/hdro_elements_and_sstems/"/>
    <hyperlink ref="A1:C1" r:id="rId9" display="STARA PLANINA HOLD Pls"/>
  </hyperlinks>
  <printOptions horizontalCentered="1"/>
  <pageMargins left="0.3937007874015748" right="0.3937007874015748" top="0.984251968503937" bottom="0.3937007874015748" header="0.15748031496062992" footer="0.15748031496062992"/>
  <pageSetup horizontalDpi="600" verticalDpi="600" orientation="portrait" paperSize="9" r:id="rId10"/>
</worksheet>
</file>

<file path=xl/worksheets/sheet6.xml><?xml version="1.0" encoding="utf-8"?>
<worksheet xmlns="http://schemas.openxmlformats.org/spreadsheetml/2006/main" xmlns:r="http://schemas.openxmlformats.org/officeDocument/2006/relationships">
  <dimension ref="A1:I53"/>
  <sheetViews>
    <sheetView showGridLines="0" zoomScale="75" zoomScaleNormal="75" workbookViewId="0" topLeftCell="A1">
      <selection activeCell="A1" sqref="A1:D1"/>
    </sheetView>
  </sheetViews>
  <sheetFormatPr defaultColWidth="9.140625" defaultRowHeight="12.75"/>
  <cols>
    <col min="1" max="1" width="3.28125" style="164" customWidth="1"/>
    <col min="2" max="2" width="56.140625" style="164" customWidth="1"/>
    <col min="3" max="3" width="18.7109375" style="164" customWidth="1"/>
    <col min="4" max="4" width="20.00390625" style="164" customWidth="1"/>
    <col min="5" max="16384" width="9.140625" style="164" customWidth="1"/>
  </cols>
  <sheetData>
    <row r="1" spans="1:4" s="159" customFormat="1" ht="21" thickBot="1">
      <c r="A1" s="208" t="s">
        <v>52</v>
      </c>
      <c r="B1" s="208"/>
      <c r="C1" s="208"/>
      <c r="D1" s="208"/>
    </row>
    <row r="2" spans="1:4" s="159" customFormat="1" ht="16.5" customHeight="1" thickBot="1" thickTop="1">
      <c r="A2" s="232" t="s">
        <v>135</v>
      </c>
      <c r="B2" s="232"/>
      <c r="C2" s="232"/>
      <c r="D2" s="232"/>
    </row>
    <row r="3" spans="1:4" s="159" customFormat="1" ht="36.75" customHeight="1" thickTop="1">
      <c r="A3" s="160"/>
      <c r="B3" s="206"/>
      <c r="C3" s="206"/>
      <c r="D3" s="206"/>
    </row>
    <row r="4" spans="1:4" s="159" customFormat="1" ht="15">
      <c r="A4" s="226" t="s">
        <v>160</v>
      </c>
      <c r="B4" s="226"/>
      <c r="C4" s="226"/>
      <c r="D4" s="226"/>
    </row>
    <row r="5" spans="1:4" s="159" customFormat="1" ht="15">
      <c r="A5" s="160"/>
      <c r="B5" s="226" t="s">
        <v>209</v>
      </c>
      <c r="C5" s="226"/>
      <c r="D5" s="226"/>
    </row>
    <row r="6" spans="1:4" s="159" customFormat="1" ht="15">
      <c r="A6" s="160"/>
      <c r="B6" s="134"/>
      <c r="C6" s="134"/>
      <c r="D6" s="134"/>
    </row>
    <row r="7" spans="1:4" s="159" customFormat="1" ht="15">
      <c r="A7" s="161" t="s">
        <v>136</v>
      </c>
      <c r="B7" s="231" t="s">
        <v>137</v>
      </c>
      <c r="C7" s="231"/>
      <c r="D7" s="231"/>
    </row>
    <row r="8" spans="1:4" s="159" customFormat="1" ht="30" customHeight="1">
      <c r="A8" s="160"/>
      <c r="B8" s="206" t="s">
        <v>138</v>
      </c>
      <c r="C8" s="206"/>
      <c r="D8" s="206"/>
    </row>
    <row r="9" spans="1:4" s="159" customFormat="1" ht="25.5" customHeight="1">
      <c r="A9" s="160"/>
      <c r="B9" s="206" t="s">
        <v>139</v>
      </c>
      <c r="C9" s="206"/>
      <c r="D9" s="206"/>
    </row>
    <row r="10" spans="1:4" s="159" customFormat="1" ht="14.25">
      <c r="A10" s="160"/>
      <c r="B10" s="206"/>
      <c r="C10" s="206"/>
      <c r="D10" s="206"/>
    </row>
    <row r="11" spans="1:4" s="159" customFormat="1" ht="14.25">
      <c r="A11" s="160"/>
      <c r="B11" s="206" t="s">
        <v>140</v>
      </c>
      <c r="C11" s="206"/>
      <c r="D11" s="206"/>
    </row>
    <row r="12" spans="1:4" s="159" customFormat="1" ht="30.75" customHeight="1">
      <c r="A12" s="162" t="s">
        <v>159</v>
      </c>
      <c r="B12" s="206" t="s">
        <v>141</v>
      </c>
      <c r="C12" s="207"/>
      <c r="D12" s="207"/>
    </row>
    <row r="13" spans="1:4" s="159" customFormat="1" ht="31.5" customHeight="1">
      <c r="A13" s="162" t="s">
        <v>142</v>
      </c>
      <c r="B13" s="206" t="s">
        <v>143</v>
      </c>
      <c r="C13" s="207"/>
      <c r="D13" s="207"/>
    </row>
    <row r="14" spans="1:4" s="159" customFormat="1" ht="18.75" customHeight="1">
      <c r="A14" s="162" t="s">
        <v>159</v>
      </c>
      <c r="B14" s="206" t="s">
        <v>144</v>
      </c>
      <c r="C14" s="207"/>
      <c r="D14" s="207"/>
    </row>
    <row r="15" spans="1:4" s="159" customFormat="1" ht="20.25" customHeight="1">
      <c r="A15" s="162" t="s">
        <v>159</v>
      </c>
      <c r="B15" s="206" t="s">
        <v>145</v>
      </c>
      <c r="C15" s="207"/>
      <c r="D15" s="207"/>
    </row>
    <row r="16" spans="1:4" s="159" customFormat="1" ht="14.25">
      <c r="A16" s="160"/>
      <c r="B16" s="206"/>
      <c r="C16" s="206"/>
      <c r="D16" s="206"/>
    </row>
    <row r="17" spans="1:4" s="159" customFormat="1" ht="45" customHeight="1">
      <c r="A17" s="160"/>
      <c r="B17" s="205" t="s">
        <v>146</v>
      </c>
      <c r="C17" s="205"/>
      <c r="D17" s="205"/>
    </row>
    <row r="18" spans="1:4" s="159" customFormat="1" ht="14.25">
      <c r="A18" s="160"/>
      <c r="B18" s="206"/>
      <c r="C18" s="206"/>
      <c r="D18" s="206"/>
    </row>
    <row r="19" spans="1:4" ht="15">
      <c r="A19" s="161" t="s">
        <v>147</v>
      </c>
      <c r="B19" s="231" t="s">
        <v>148</v>
      </c>
      <c r="C19" s="231"/>
      <c r="D19" s="231"/>
    </row>
    <row r="20" spans="1:4" ht="29.25" customHeight="1">
      <c r="A20" s="165"/>
      <c r="B20" s="205" t="s">
        <v>149</v>
      </c>
      <c r="C20" s="205"/>
      <c r="D20" s="205"/>
    </row>
    <row r="21" spans="1:4" ht="18" customHeight="1">
      <c r="A21" s="165"/>
      <c r="B21" s="205" t="s">
        <v>150</v>
      </c>
      <c r="C21" s="205"/>
      <c r="D21" s="205"/>
    </row>
    <row r="22" spans="1:4" ht="29.25" customHeight="1">
      <c r="A22" s="165"/>
      <c r="B22" s="205" t="s">
        <v>151</v>
      </c>
      <c r="C22" s="205"/>
      <c r="D22" s="205"/>
    </row>
    <row r="23" spans="1:4" s="159" customFormat="1" ht="14.25">
      <c r="A23" s="160"/>
      <c r="B23" s="206"/>
      <c r="C23" s="206"/>
      <c r="D23" s="206"/>
    </row>
    <row r="24" spans="1:4" ht="15">
      <c r="A24" s="161" t="s">
        <v>152</v>
      </c>
      <c r="B24" s="231" t="s">
        <v>153</v>
      </c>
      <c r="C24" s="231"/>
      <c r="D24" s="231"/>
    </row>
    <row r="25" spans="1:4" s="159" customFormat="1" ht="6.75" customHeight="1">
      <c r="A25" s="160"/>
      <c r="B25" s="206"/>
      <c r="C25" s="206"/>
      <c r="D25" s="206"/>
    </row>
    <row r="26" spans="1:4" ht="35.25" customHeight="1">
      <c r="A26" s="165" t="s">
        <v>154</v>
      </c>
      <c r="B26" s="204" t="s">
        <v>211</v>
      </c>
      <c r="C26" s="204"/>
      <c r="D26" s="204"/>
    </row>
    <row r="27" spans="1:4" ht="43.5" customHeight="1">
      <c r="A27" s="165" t="s">
        <v>155</v>
      </c>
      <c r="B27" s="204" t="s">
        <v>212</v>
      </c>
      <c r="C27" s="204"/>
      <c r="D27" s="204"/>
    </row>
    <row r="28" spans="1:4" ht="30" customHeight="1">
      <c r="A28" s="165"/>
      <c r="B28" s="234" t="s">
        <v>161</v>
      </c>
      <c r="C28" s="234"/>
      <c r="D28" s="234"/>
    </row>
    <row r="29" spans="1:4" ht="47.25" customHeight="1">
      <c r="A29" s="165"/>
      <c r="B29" s="204" t="s">
        <v>204</v>
      </c>
      <c r="C29" s="204"/>
      <c r="D29" s="204"/>
    </row>
    <row r="30" spans="1:4" ht="45" customHeight="1">
      <c r="A30" s="165" t="s">
        <v>156</v>
      </c>
      <c r="B30" s="204" t="s">
        <v>162</v>
      </c>
      <c r="C30" s="204"/>
      <c r="D30" s="204"/>
    </row>
    <row r="31" spans="1:4" ht="71.25" customHeight="1">
      <c r="A31" s="165" t="s">
        <v>157</v>
      </c>
      <c r="B31" s="235" t="s">
        <v>163</v>
      </c>
      <c r="C31" s="235"/>
      <c r="D31" s="235"/>
    </row>
    <row r="32" spans="1:4" s="190" customFormat="1" ht="17.25" customHeight="1">
      <c r="A32" s="190" t="s">
        <v>158</v>
      </c>
      <c r="B32" s="191" t="s">
        <v>219</v>
      </c>
      <c r="C32" s="192">
        <v>845</v>
      </c>
      <c r="D32" s="191"/>
    </row>
    <row r="33" spans="1:3" s="190" customFormat="1" ht="17.25" customHeight="1">
      <c r="A33" s="190" t="s">
        <v>164</v>
      </c>
      <c r="B33" s="193" t="s">
        <v>217</v>
      </c>
      <c r="C33" s="194">
        <v>20418</v>
      </c>
    </row>
    <row r="34" spans="1:4" s="190" customFormat="1" ht="17.25" customHeight="1">
      <c r="A34" s="190" t="s">
        <v>165</v>
      </c>
      <c r="B34" s="195" t="s">
        <v>216</v>
      </c>
      <c r="C34" s="194">
        <v>1016</v>
      </c>
      <c r="D34" s="195"/>
    </row>
    <row r="35" spans="2:4" s="190" customFormat="1" ht="17.25" customHeight="1">
      <c r="B35" s="198" t="s">
        <v>218</v>
      </c>
      <c r="C35" s="195"/>
      <c r="D35" s="195"/>
    </row>
    <row r="36" spans="2:4" s="190" customFormat="1" ht="17.25" customHeight="1">
      <c r="B36" s="196" t="s">
        <v>214</v>
      </c>
      <c r="C36" s="197">
        <v>54</v>
      </c>
      <c r="D36" s="195"/>
    </row>
    <row r="37" spans="2:9" s="190" customFormat="1" ht="17.25" customHeight="1">
      <c r="B37" s="196" t="s">
        <v>176</v>
      </c>
      <c r="C37" s="197">
        <v>-96</v>
      </c>
      <c r="D37" s="195"/>
      <c r="I37" s="193"/>
    </row>
    <row r="38" spans="2:4" s="190" customFormat="1" ht="17.25" customHeight="1">
      <c r="B38" s="196" t="s">
        <v>215</v>
      </c>
      <c r="C38" s="194">
        <v>1058</v>
      </c>
      <c r="D38" s="195"/>
    </row>
    <row r="39" spans="2:4" s="190" customFormat="1" ht="17.25" customHeight="1">
      <c r="B39" s="196" t="s">
        <v>179</v>
      </c>
      <c r="C39" s="197">
        <v>-1</v>
      </c>
      <c r="D39" s="195"/>
    </row>
    <row r="40" spans="2:4" s="190" customFormat="1" ht="17.25" customHeight="1">
      <c r="B40" s="196" t="s">
        <v>171</v>
      </c>
      <c r="C40" s="197">
        <v>1</v>
      </c>
      <c r="D40" s="195"/>
    </row>
    <row r="41" spans="2:4" s="190" customFormat="1" ht="17.25" customHeight="1">
      <c r="B41" s="196"/>
      <c r="C41" s="203" t="s">
        <v>220</v>
      </c>
      <c r="D41" s="195"/>
    </row>
    <row r="42" spans="1:4" ht="45" customHeight="1">
      <c r="A42" s="165" t="s">
        <v>193</v>
      </c>
      <c r="B42" s="233" t="s">
        <v>202</v>
      </c>
      <c r="C42" s="233"/>
      <c r="D42" s="233"/>
    </row>
    <row r="43" spans="1:4" ht="14.25">
      <c r="A43" s="165"/>
      <c r="B43" s="205" t="s">
        <v>166</v>
      </c>
      <c r="C43" s="205"/>
      <c r="D43" s="205"/>
    </row>
    <row r="44" spans="1:4" ht="8.25" customHeight="1">
      <c r="A44" s="165"/>
      <c r="B44" s="205"/>
      <c r="C44" s="205"/>
      <c r="D44" s="205"/>
    </row>
    <row r="45" spans="1:4" ht="48" customHeight="1">
      <c r="A45" s="165"/>
      <c r="B45" s="199" t="s">
        <v>167</v>
      </c>
      <c r="C45" s="199" t="s">
        <v>168</v>
      </c>
      <c r="D45" s="200" t="s">
        <v>181</v>
      </c>
    </row>
    <row r="46" spans="1:4" ht="14.25">
      <c r="A46" s="165"/>
      <c r="B46" s="201" t="s">
        <v>174</v>
      </c>
      <c r="C46" s="202" t="s">
        <v>175</v>
      </c>
      <c r="D46" s="167" t="s">
        <v>205</v>
      </c>
    </row>
    <row r="47" spans="1:4" s="159" customFormat="1" ht="14.25">
      <c r="A47" s="160"/>
      <c r="B47" s="201" t="s">
        <v>169</v>
      </c>
      <c r="C47" s="202" t="s">
        <v>213</v>
      </c>
      <c r="D47" s="167" t="s">
        <v>170</v>
      </c>
    </row>
    <row r="48" spans="1:4" ht="14.25">
      <c r="A48" s="165"/>
      <c r="B48" s="201" t="s">
        <v>176</v>
      </c>
      <c r="C48" s="202" t="s">
        <v>177</v>
      </c>
      <c r="D48" s="167" t="s">
        <v>178</v>
      </c>
    </row>
    <row r="49" spans="1:4" ht="14.25">
      <c r="A49" s="165"/>
      <c r="B49" s="201" t="s">
        <v>179</v>
      </c>
      <c r="C49" s="202" t="s">
        <v>180</v>
      </c>
      <c r="D49" s="167" t="s">
        <v>186</v>
      </c>
    </row>
    <row r="50" spans="1:4" ht="14.25">
      <c r="A50" s="165"/>
      <c r="B50" s="201" t="s">
        <v>171</v>
      </c>
      <c r="C50" s="202" t="s">
        <v>172</v>
      </c>
      <c r="D50" s="167" t="s">
        <v>173</v>
      </c>
    </row>
    <row r="51" spans="1:4" ht="12.75" customHeight="1">
      <c r="A51" s="165"/>
      <c r="B51" s="163"/>
      <c r="C51" s="163"/>
      <c r="D51" s="163"/>
    </row>
    <row r="52" spans="1:4" ht="14.25">
      <c r="A52" s="165"/>
      <c r="B52" s="166" t="s">
        <v>132</v>
      </c>
      <c r="C52" s="166" t="s">
        <v>182</v>
      </c>
      <c r="D52" s="166"/>
    </row>
    <row r="53" spans="2:4" ht="14.25">
      <c r="B53" s="166"/>
      <c r="C53"/>
      <c r="D53"/>
    </row>
  </sheetData>
  <mergeCells count="33">
    <mergeCell ref="B25:D25"/>
    <mergeCell ref="B31:D31"/>
    <mergeCell ref="B30:D30"/>
    <mergeCell ref="B3:D3"/>
    <mergeCell ref="B19:D19"/>
    <mergeCell ref="B43:D43"/>
    <mergeCell ref="B8:D8"/>
    <mergeCell ref="B16:D16"/>
    <mergeCell ref="B24:D24"/>
    <mergeCell ref="B28:D28"/>
    <mergeCell ref="B20:D20"/>
    <mergeCell ref="B21:D21"/>
    <mergeCell ref="B5:D5"/>
    <mergeCell ref="B44:D44"/>
    <mergeCell ref="A1:D1"/>
    <mergeCell ref="A4:D4"/>
    <mergeCell ref="B12:D12"/>
    <mergeCell ref="B11:D11"/>
    <mergeCell ref="B9:D9"/>
    <mergeCell ref="B10:D10"/>
    <mergeCell ref="A2:D2"/>
    <mergeCell ref="B18:D18"/>
    <mergeCell ref="B42:D42"/>
    <mergeCell ref="B7:D7"/>
    <mergeCell ref="B29:D29"/>
    <mergeCell ref="B17:D17"/>
    <mergeCell ref="B13:D13"/>
    <mergeCell ref="B14:D14"/>
    <mergeCell ref="B15:D15"/>
    <mergeCell ref="B27:D27"/>
    <mergeCell ref="B22:D22"/>
    <mergeCell ref="B23:D23"/>
    <mergeCell ref="B26:D26"/>
  </mergeCells>
  <hyperlinks>
    <hyperlink ref="A1:D1" r:id="rId1" display="STARA PLANINA HOLD Pls"/>
    <hyperlink ref="B28:D28" location="Investmens!A1" display="Investments in subsidiaries and associates companies are presented by cost method."/>
  </hyperlinks>
  <printOptions horizontalCentered="1"/>
  <pageMargins left="0.3937007874015748" right="0.24" top="0.984251968503937" bottom="0.5905511811023623" header="0.31496062992125984" footer="0.31496062992125984"/>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tnn</cp:lastModifiedBy>
  <cp:lastPrinted>2010-02-22T12:11:53Z</cp:lastPrinted>
  <dcterms:created xsi:type="dcterms:W3CDTF">2004-07-26T14:28:27Z</dcterms:created>
  <dcterms:modified xsi:type="dcterms:W3CDTF">2010-02-25T14:54:41Z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