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<sst xmlns="http://schemas.openxmlformats.org/spreadsheetml/2006/main" count="1041" uniqueCount="884">
  <si>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</si>
  <si>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</si>
  <si>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</si>
  <si>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</si>
  <si>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</si>
  <si>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</si>
  <si>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</si>
  <si>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</si>
  <si>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</si>
  <si>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</si>
  <si>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</si>
  <si>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</si>
  <si>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</si>
  <si>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</si>
  <si>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</si>
  <si>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</si>
  <si>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</si>
  <si>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</si>
  <si>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</si>
  <si>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</si>
  <si>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</si>
  <si>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</si>
  <si>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</si>
  <si>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</si>
  <si>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</si>
  <si>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</si>
  <si>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</si>
  <si>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</si>
  <si>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</si>
  <si>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</si>
  <si>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</si>
  <si>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</si>
  <si>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</si>
  <si>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</si>
  <si>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</si>
  <si>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</si>
  <si>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</si>
  <si>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</si>
  <si>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</si>
  <si>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</si>
  <si>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</si>
  <si>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</si>
  <si>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</si>
  <si>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</si>
  <si>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</si>
  <si>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</si>
  <si>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</si>
  <si>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</si>
  <si>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</si>
  <si>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</si>
  <si>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</si>
  <si>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</si>
  <si>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</si>
  <si>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</si>
  <si>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</si>
  <si>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</si>
  <si>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</si>
  <si>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</si>
  <si>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</si>
  <si>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</si>
  <si>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</si>
  <si>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</si>
  <si>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</si>
  <si>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</si>
  <si>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</si>
  <si>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</si>
  <si>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</si>
  <si>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</si>
  <si>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</si>
  <si>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</si>
  <si>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</si>
  <si>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</si>
  <si>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</si>
  <si>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</si>
  <si>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</si>
  <si>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</si>
  <si>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</si>
  <si>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</si>
  <si>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</si>
  <si>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</si>
  <si>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</si>
  <si>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</si>
  <si>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</si>
  <si>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</si>
  <si>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</si>
  <si>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</si>
  <si>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</si>
  <si>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</si>
  <si>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</si>
  <si>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</si>
  <si>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</si>
  <si>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</si>
  <si>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</si>
  <si>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</si>
  <si>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</si>
  <si>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</si>
  <si>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</si>
  <si>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</si>
  <si>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</si>
  <si>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</si>
  <si>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</si>
  <si>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</si>
  <si>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</si>
  <si>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</si>
  <si>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</si>
  <si>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</si>
  <si>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</si>
  <si>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</si>
  <si>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</si>
  <si>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</si>
  <si>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</si>
  <si>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</si>
  <si>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</si>
  <si>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</si>
  <si>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</si>
  <si>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</si>
  <si>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</si>
  <si>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</si>
  <si>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</si>
  <si>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</si>
  <si>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</si>
  <si>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</si>
  <si>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</si>
  <si>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</si>
  <si>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</si>
  <si>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</si>
  <si>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</si>
  <si>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</si>
  <si>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</si>
  <si>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</si>
  <si>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</si>
  <si>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</si>
  <si>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</si>
  <si>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</si>
  <si>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</si>
  <si>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</si>
  <si>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</si>
  <si>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</si>
  <si>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</si>
  <si>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</si>
  <si>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</si>
  <si>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</si>
  <si>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</si>
  <si>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</si>
  <si>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</si>
  <si>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</si>
  <si>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</si>
  <si>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</si>
  <si>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</si>
  <si>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</si>
  <si>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</si>
  <si>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</si>
  <si>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</si>
  <si>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</si>
  <si>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</si>
  <si>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</si>
  <si>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</si>
  <si>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</si>
  <si>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</si>
  <si>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</si>
  <si>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</si>
  <si>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</si>
  <si>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</si>
  <si>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</si>
  <si>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</si>
  <si>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</si>
  <si>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</si>
  <si>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</si>
  <si>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</si>
  <si>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</si>
  <si>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</si>
  <si>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</si>
  <si>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</si>
  <si>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</si>
  <si>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</si>
  <si>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</si>
  <si>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</si>
  <si>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</si>
  <si>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</si>
  <si>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</si>
  <si>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</si>
  <si>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</si>
  <si>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</si>
  <si>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</si>
  <si>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</si>
  <si>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</si>
  <si>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</si>
  <si>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</si>
  <si>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</si>
  <si>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</si>
  <si>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</si>
  <si>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</si>
  <si>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</si>
  <si>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</si>
  <si>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</si>
  <si>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</si>
  <si>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</si>
  <si>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</si>
  <si>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</si>
  <si>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</si>
  <si>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</si>
  <si>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</si>
  <si>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</si>
  <si>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</si>
  <si>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</si>
  <si>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</si>
  <si>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</si>
  <si>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</si>
  <si>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</si>
  <si>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</si>
  <si>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</si>
  <si>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</si>
  <si>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</si>
  <si>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</si>
  <si>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</si>
  <si>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</si>
  <si>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</si>
  <si>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</si>
  <si>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</si>
  <si>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</si>
  <si>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</si>
  <si>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</si>
  <si>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</si>
  <si>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</si>
  <si>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</si>
  <si>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</si>
  <si>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</si>
  <si>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</si>
  <si>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</si>
  <si>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</si>
  <si>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</si>
  <si>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</si>
  <si>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</si>
  <si>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</si>
  <si>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</si>
  <si>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</si>
  <si>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</si>
  <si>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</si>
  <si>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</si>
  <si>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</si>
  <si>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</si>
  <si>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</si>
  <si>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</si>
  <si>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</si>
  <si>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</si>
  <si>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</si>
  <si>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</si>
  <si>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</si>
  <si>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</si>
  <si>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</si>
  <si>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</si>
  <si>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</si>
  <si>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</si>
  <si>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</si>
  <si>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</si>
  <si>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</si>
  <si>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</si>
  <si>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</si>
  <si>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</si>
  <si>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</si>
  <si>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</si>
  <si>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</si>
  <si>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</si>
  <si>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</si>
  <si>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</si>
  <si>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</si>
  <si>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</si>
  <si>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</si>
  <si>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</si>
  <si>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</si>
  <si>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</si>
  <si>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</si>
  <si>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</si>
  <si>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</si>
  <si>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</si>
  <si>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</si>
  <si>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</si>
  <si>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</si>
  <si>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</si>
  <si>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</si>
  <si>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</si>
  <si>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</si>
  <si>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</si>
  <si>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</si>
  <si>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</si>
  <si>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</si>
  <si>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</si>
  <si>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</si>
  <si>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</si>
  <si>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</si>
  <si>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</si>
  <si>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</si>
  <si>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</si>
  <si>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</si>
  <si>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</si>
  <si>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</si>
  <si>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</si>
  <si>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</si>
  <si>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</si>
  <si>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</si>
  <si>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</si>
  <si>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</si>
  <si>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</si>
  <si>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</si>
  <si>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</si>
  <si>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</si>
  <si>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</si>
  <si>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</si>
  <si>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</si>
  <si>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</si>
  <si>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</si>
  <si>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</si>
  <si>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</si>
  <si>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</si>
  <si>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</si>
  <si>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</si>
  <si>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</si>
  <si>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</si>
  <si>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</si>
  <si>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</si>
  <si>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</si>
  <si>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</si>
  <si>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</si>
  <si>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</si>
  <si>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</si>
  <si>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</si>
  <si>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</si>
  <si>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</si>
  <si>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</si>
  <si>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</si>
  <si>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</si>
  <si>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</si>
  <si>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</si>
  <si>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</si>
  <si>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</si>
  <si>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</si>
  <si>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</si>
  <si>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</si>
  <si>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</si>
  <si>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</si>
  <si>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</si>
  <si>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</si>
  <si>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</si>
  <si>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</si>
  <si>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</si>
  <si>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</si>
  <si>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</si>
  <si>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</si>
  <si>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</si>
  <si>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</si>
  <si>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</si>
  <si>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</si>
  <si>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</si>
  <si>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</si>
  <si>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</si>
  <si>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</si>
  <si>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</si>
  <si>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</si>
  <si>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</si>
  <si>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</si>
  <si>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</si>
  <si>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</si>
  <si>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</si>
  <si>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</si>
  <si>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</si>
  <si>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</si>
  <si>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</si>
  <si>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</si>
  <si>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</si>
  <si>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</si>
  <si>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</si>
  <si>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</si>
  <si>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</si>
  <si>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</si>
  <si>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</si>
  <si>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</si>
  <si>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</si>
  <si>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</si>
  <si>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</si>
  <si>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</si>
  <si>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</si>
  <si>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</si>
  <si>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</si>
  <si>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</si>
  <si>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</si>
  <si>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</si>
  <si>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</si>
  <si>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</si>
  <si>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</si>
  <si>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</si>
  <si>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</si>
  <si>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</si>
  <si>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</si>
  <si>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</si>
  <si>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</si>
  <si>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</si>
  <si>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</si>
  <si>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</si>
  <si>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</si>
  <si>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</si>
  <si>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</si>
  <si>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</si>
  <si>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</si>
  <si>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</si>
  <si>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</si>
  <si>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</si>
  <si>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</si>
  <si>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</si>
  <si>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</si>
  <si>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</si>
  <si>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</si>
  <si>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</si>
  <si>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</si>
  <si>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</si>
  <si>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</si>
  <si>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</si>
  <si>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</si>
  <si>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</si>
  <si>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</si>
  <si>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</si>
  <si>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</si>
  <si>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</si>
  <si>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</si>
  <si>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</si>
  <si>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</si>
  <si>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</si>
  <si>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</si>
  <si>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</si>
  <si>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</si>
  <si>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</si>
  <si>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</si>
  <si>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</si>
  <si>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</si>
  <si>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</si>
  <si>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</si>
  <si>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</si>
  <si>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</si>
  <si>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</si>
  <si>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</si>
  <si>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</si>
  <si>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</si>
  <si>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</si>
  <si>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</si>
  <si>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</si>
  <si>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</si>
  <si>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</si>
  <si>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</si>
  <si>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</si>
  <si>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</si>
  <si>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</si>
  <si>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</si>
  <si>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</si>
  <si>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</si>
  <si>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</si>
  <si>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</si>
  <si>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</si>
  <si>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</si>
  <si>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</si>
  <si>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</si>
  <si>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</si>
  <si>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</si>
  <si>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</si>
  <si>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</si>
  <si>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</si>
  <si>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</si>
  <si>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</si>
  <si>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</si>
  <si>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</si>
  <si>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</si>
  <si>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</si>
  <si>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</si>
  <si>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</si>
  <si>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</si>
  <si>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</si>
  <si>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</si>
  <si>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</si>
  <si>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</si>
  <si>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</si>
  <si>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</si>
  <si>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</si>
  <si>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</si>
  <si>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</si>
  <si>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</si>
  <si>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</si>
  <si>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</si>
  <si>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</si>
  <si>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</si>
  <si>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</si>
  <si>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</si>
  <si>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</si>
  <si>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</si>
  <si>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</si>
  <si>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</si>
  <si>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</si>
  <si>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</si>
  <si>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</si>
  <si>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</si>
  <si>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</si>
  <si>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</si>
  <si>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</si>
  <si>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</si>
  <si>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</si>
  <si>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</si>
  <si>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</si>
  <si>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</si>
  <si>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</si>
  <si>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</si>
  <si>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</si>
  <si>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</si>
  <si>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</si>
  <si>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</si>
  <si>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</si>
  <si>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</si>
  <si>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</si>
  <si>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</si>
  <si>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</si>
  <si>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</si>
  <si>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</si>
  <si>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</si>
  <si>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</si>
  <si>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</si>
  <si>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</si>
  <si>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</si>
  <si>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</si>
  <si>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</si>
  <si>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</si>
  <si>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</si>
  <si>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</si>
  <si>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</si>
  <si>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</si>
  <si>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</si>
  <si>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</si>
  <si>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</si>
  <si>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</si>
  <si>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</si>
  <si>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</si>
  <si>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</si>
  <si>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</si>
  <si>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</si>
  <si>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</si>
  <si>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</si>
  <si>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</si>
  <si>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</si>
  <si>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</si>
  <si>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</si>
  <si>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</si>
  <si>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</si>
  <si>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</si>
  <si>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</si>
  <si>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</si>
  <si>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</si>
  <si>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</si>
  <si>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</si>
  <si>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</si>
  <si>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</si>
  <si>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</si>
  <si>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</si>
  <si>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</si>
  <si>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</si>
  <si>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</si>
  <si>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</si>
  <si>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</si>
  <si>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</si>
  <si>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</si>
  <si>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</si>
  <si>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</si>
  <si>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</si>
  <si>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</si>
  <si>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</si>
  <si>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</si>
  <si>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</si>
  <si>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</si>
  <si>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</si>
  <si>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</si>
  <si>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</si>
  <si>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</si>
  <si>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</si>
  <si>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</si>
  <si>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</si>
  <si>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</si>
  <si>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</si>
  <si>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</si>
  <si>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</si>
  <si>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</si>
  <si>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</si>
  <si>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</si>
  <si>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</si>
  <si>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</si>
  <si>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</si>
  <si>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</si>
  <si>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</si>
  <si>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</si>
  <si>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</si>
  <si>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</si>
  <si>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</si>
  <si>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</si>
  <si>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</si>
  <si>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</si>
  <si>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</si>
  <si>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</si>
  <si>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</si>
  <si>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</si>
  <si>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</si>
  <si>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</si>
  <si>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</si>
  <si>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</si>
  <si>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</si>
  <si>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</si>
  <si>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</si>
  <si>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</si>
  <si>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</si>
  <si>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</si>
  <si>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</si>
  <si>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</si>
  <si>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</si>
  <si>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</si>
  <si>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</si>
  <si>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</si>
  <si>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</si>
  <si>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</si>
  <si>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</si>
  <si>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</si>
  <si>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</si>
  <si>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</si>
  <si>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</si>
  <si>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</si>
  <si>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</si>
  <si>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</si>
  <si>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</si>
  <si>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</si>
  <si>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</si>
  <si>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</si>
  <si>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</si>
  <si>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</si>
  <si>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</si>
  <si>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</si>
  <si>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</si>
  <si>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</si>
  <si>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</si>
  <si>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</si>
  <si>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</si>
  <si>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</si>
  <si>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</si>
  <si>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</si>
  <si>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</si>
  <si>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</si>
  <si>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</si>
  <si>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</si>
  <si>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</si>
  <si>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</si>
  <si>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</si>
  <si>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</si>
  <si>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</si>
  <si>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</si>
  <si>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</si>
  <si>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</si>
  <si>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</si>
  <si>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</si>
  <si>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</si>
  <si>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</si>
  <si>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</si>
  <si>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</si>
  <si>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</si>
  <si>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</si>
  <si>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</si>
  <si>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</si>
  <si>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</si>
  <si>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</si>
  <si>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</si>
  <si>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</si>
  <si>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</si>
  <si>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</si>
  <si>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</si>
  <si>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</si>
  <si>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</si>
  <si>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</si>
  <si>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</si>
  <si>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</si>
  <si>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</si>
  <si>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</si>
  <si>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</si>
  <si>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</si>
  <si>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</si>
  <si>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</si>
  <si>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</si>
  <si>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</si>
  <si>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</si>
  <si>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</si>
  <si>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</si>
  <si>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</si>
  <si>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</si>
  <si>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</si>
  <si>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</si>
  <si>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</si>
  <si>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</si>
  <si>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</si>
  <si>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</si>
  <si>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</si>
  <si>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</si>
  <si>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</si>
  <si>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</si>
  <si>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</si>
  <si>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</si>
  <si>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</si>
  <si>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</si>
  <si>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</si>
  <si>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</si>
  <si>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</si>
  <si>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</si>
  <si>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</si>
  <si>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</si>
  <si>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</si>
  <si>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</si>
  <si>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</si>
  <si>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</si>
  <si>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</si>
  <si>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</si>
  <si>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</si>
  <si>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</si>
  <si>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</si>
  <si>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</si>
  <si>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</si>
  <si>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</si>
  <si>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</si>
  <si>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</si>
  <si>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</si>
  <si>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</si>
  <si>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</si>
  <si>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</si>
  <si>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</si>
  <si>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</si>
  <si>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</si>
  <si>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</si>
  <si>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</si>
  <si>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</si>
  <si>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</si>
  <si>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</si>
  <si>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</si>
  <si>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</si>
  <si>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</si>
  <si>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</si>
  <si>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</si>
  <si>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</si>
  <si>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</si>
  <si>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</si>
  <si>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</si>
  <si>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</si>
  <si>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</si>
  <si>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</si>
  <si>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</si>
  <si>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</si>
  <si>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</si>
  <si>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</si>
  <si>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</si>
  <si>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</si>
  <si>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</si>
  <si>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</si>
  <si>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</si>
  <si>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</si>
  <si>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</si>
  <si>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</si>
  <si>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</si>
  <si>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</si>
  <si>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</si>
  <si>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</si>
  <si>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</si>
  <si>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</si>
  <si>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</si>
  <si>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</si>
  <si>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</si>
  <si>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</si>
  <si>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</si>
  <si>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</si>
  <si>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</si>
  <si>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</si>
  <si>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</si>
  <si>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</si>
  <si>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</si>
  <si>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</si>
  <si>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</si>
  <si>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</si>
  <si>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</si>
  <si>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</si>
  <si>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</si>
  <si>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</si>
  <si>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</si>
  <si>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</si>
  <si>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</si>
  <si>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</si>
  <si>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</si>
  <si>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</si>
  <si>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</si>
  <si>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</si>
  <si>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</si>
  <si>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</si>
  <si>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</si>
  <si>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</si>
  <si>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</si>
  <si>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</si>
  <si>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</si>
  <si>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</si>
  <si>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</si>
  <si>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</si>
  <si>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</si>
  <si>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</si>
  <si>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</si>
  <si>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</si>
  <si>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</si>
  <si>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</si>
  <si>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</si>
  <si>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</si>
  <si>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</si>
  <si>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</si>
  <si>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</si>
  <si>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</si>
  <si>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</si>
  <si>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</si>
  <si>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</si>
  <si>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</si>
  <si>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</si>
  <si>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</si>
  <si>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</si>
  <si>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</si>
  <si>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</si>
  <si>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</si>
  <si>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</si>
  <si>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</si>
  <si>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</si>
  <si>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</si>
  <si>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</si>
  <si>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</si>
  <si>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</si>
  <si>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</si>
  <si>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</si>
  <si>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</si>
  <si>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</si>
  <si>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</si>
  <si>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</si>
  <si>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</si>
  <si>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</si>
  <si>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</si>
  <si>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</si>
  <si>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</si>
  <si>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</si>
  <si>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</si>
  <si>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</si>
  <si>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</si>
  <si>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</si>
  <si>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</si>
  <si>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</si>
  <si>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</si>
  <si>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</si>
  <si>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</si>
  <si>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</si>
  <si>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</si>
  <si>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</si>
  <si>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</si>
  <si>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</si>
  <si>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</si>
  <si>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</si>
  <si>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</si>
  <si>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</si>
  <si>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</si>
  <si>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</si>
  <si>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</si>
  <si>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</si>
  <si>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</si>
  <si>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</si>
  <si>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</si>
  <si>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</si>
  <si>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</si>
  <si>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</si>
  <si>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</si>
  <si>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</si>
  <si>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</si>
  <si>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</si>
  <si>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</si>
  <si>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31 декември    2012г.</t>
  </si>
  <si>
    <t xml:space="preserve">Дата на съставяне:15.01.2013 г.                                      </t>
  </si>
  <si>
    <t xml:space="preserve">Дата  на съставяне: 15.01.2013 г                                                                                                                          </t>
  </si>
  <si>
    <t>Дата на съставяне: 15.01.2013г.</t>
  </si>
  <si>
    <t>15.01.2013. г</t>
  </si>
  <si>
    <t xml:space="preserve">Дата на съставяне: 15.01.2013 г                       </t>
  </si>
  <si>
    <t>Дата на съставяне: 15.01.2013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</si>
</sst>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</v>
      </c>
      <c r="H33" s="154">
        <f>H27+H31+H32</f>
        <v>-30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1202</v>
      </c>
      <c r="H36" s="154">
        <f>H25+H17+H33</f>
        <v>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392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26</v>
      </c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705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731</v>
      </c>
      <c r="D91" s="155">
        <f>SUM(D87:D90)</f>
        <v>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1123</v>
      </c>
      <c r="D93" s="155">
        <f>D64+D75+D84+D91+D92</f>
        <v>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1203</v>
      </c>
      <c r="D94" s="164">
        <f>D93+D55</f>
        <v>87</v>
      </c>
      <c r="E94" s="449" t="s">
        <v>269</v>
      </c>
      <c r="F94" s="289" t="s">
        <v>270</v>
      </c>
      <c r="G94" s="165">
        <f>G36+G39+G55+G79</f>
        <v>1203</v>
      </c>
      <c r="H94" s="165">
        <f>H36+H39+H55+H79</f>
        <v>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880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декември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8</v>
      </c>
      <c r="D10" s="46">
        <v>22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>
        <v>13</v>
      </c>
    </row>
    <row r="12" spans="1:8" ht="12">
      <c r="A12" s="298" t="s">
        <v>293</v>
      </c>
      <c r="B12" s="299" t="s">
        <v>294</v>
      </c>
      <c r="C12" s="46">
        <v>2</v>
      </c>
      <c r="D12" s="46">
        <v>2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11</v>
      </c>
      <c r="D19" s="49">
        <f>SUM(D9:D15)+D16</f>
        <v>25</v>
      </c>
      <c r="E19" s="304" t="s">
        <v>315</v>
      </c>
      <c r="F19" s="552" t="s">
        <v>316</v>
      </c>
      <c r="G19" s="550">
        <v>19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>
        <v>3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11</v>
      </c>
      <c r="D28" s="50">
        <f>D26+D19</f>
        <v>28</v>
      </c>
      <c r="E28" s="127" t="s">
        <v>337</v>
      </c>
      <c r="F28" s="554" t="s">
        <v>338</v>
      </c>
      <c r="G28" s="548">
        <f>G13+G15+G24</f>
        <v>19</v>
      </c>
      <c r="H28" s="548">
        <f>H13+H15+H24</f>
        <v>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8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15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11</v>
      </c>
      <c r="D33" s="49">
        <f>D28+D31+D32</f>
        <v>28</v>
      </c>
      <c r="E33" s="127" t="s">
        <v>351</v>
      </c>
      <c r="F33" s="554" t="s">
        <v>352</v>
      </c>
      <c r="G33" s="53">
        <f>G32+G31+G28</f>
        <v>19</v>
      </c>
      <c r="H33" s="53">
        <f>H32+H31+H28</f>
        <v>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8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15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15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8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8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19</v>
      </c>
      <c r="D42" s="53">
        <f>D33+D35+D39</f>
        <v>43</v>
      </c>
      <c r="E42" s="128" t="s">
        <v>378</v>
      </c>
      <c r="F42" s="129" t="s">
        <v>379</v>
      </c>
      <c r="G42" s="53">
        <f>G39+G33</f>
        <v>19</v>
      </c>
      <c r="H42" s="53">
        <f>H39+H33</f>
        <v>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881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декември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-398</v>
      </c>
      <c r="D11" s="54">
        <v>-7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97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-384</v>
      </c>
      <c r="D20" s="55">
        <f>SUM(D10:D19)</f>
        <v>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1108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-80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1108</v>
      </c>
      <c r="D42" s="55">
        <f>SUM(D34:D41)</f>
        <v>-80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724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731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731</v>
      </c>
      <c r="D46" s="56">
        <v>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52" sqref="A52:IV5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декември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</v>
      </c>
      <c r="K11" s="60"/>
      <c r="L11" s="344">
        <f>SUM(C11:K11)</f>
        <v>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-30</v>
      </c>
      <c r="K15" s="61">
        <f t="shared" si="2"/>
        <v>0</v>
      </c>
      <c r="L15" s="344">
        <f t="shared" si="1"/>
        <v>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-16</v>
      </c>
      <c r="I20" s="60"/>
      <c r="J20" s="60">
        <v>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1108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1108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</v>
      </c>
      <c r="J29" s="59">
        <f t="shared" si="6"/>
        <v>-14</v>
      </c>
      <c r="K29" s="59">
        <f t="shared" si="6"/>
        <v>0</v>
      </c>
      <c r="L29" s="344">
        <f t="shared" si="1"/>
        <v>1202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</v>
      </c>
      <c r="J32" s="59">
        <f t="shared" si="7"/>
        <v>-14</v>
      </c>
      <c r="K32" s="59">
        <f t="shared" si="7"/>
        <v>0</v>
      </c>
      <c r="L32" s="344">
        <f t="shared" si="1"/>
        <v>1202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декември    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1"/>
      <c r="L44" s="611"/>
      <c r="M44" s="611"/>
      <c r="N44" s="611"/>
      <c r="O44" s="600" t="s">
        <v>874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декември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391</v>
      </c>
      <c r="D29" s="108">
        <v>391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392</v>
      </c>
      <c r="D43" s="104">
        <f>D24+D28+D29+D31+D30+D32+D33+D38</f>
        <v>392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392</v>
      </c>
      <c r="D44" s="103">
        <f>D43+D21+D19+D9</f>
        <v>392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декември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36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декември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2012-07-31T07:27:03Z</cp:lastPrinted>
  <dcterms:created xsi:type="dcterms:W3CDTF">2000-06-29T12:02:40Z</dcterms:created>
  <dcterms:modified xsi:type="dcterms:W3CDTF">2013-01-15T08:15:05Z</dcterms:modified>
  <cp:category/>
  <cp:version/>
  <cp:contentType/>
  <cp:contentStatus/>
</cp:coreProperties>
</file>