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10110" activeTab="0"/>
  </bookViews>
  <sheets>
    <sheet name="investments" sheetId="1" r:id="rId1"/>
    <sheet name="Sheet3" sheetId="2" r:id="rId2"/>
  </sheets>
  <definedNames>
    <definedName name="_xlnm._FilterDatabase" localSheetId="0" hidden="1">'investments'!$A$9:$F$9</definedName>
  </definedNames>
  <calcPr fullCalcOnLoad="1"/>
</workbook>
</file>

<file path=xl/sharedStrings.xml><?xml version="1.0" encoding="utf-8"?>
<sst xmlns="http://schemas.openxmlformats.org/spreadsheetml/2006/main" count="147" uniqueCount="94">
  <si>
    <t>Партида</t>
  </si>
  <si>
    <t>Име</t>
  </si>
  <si>
    <t>Количество</t>
  </si>
  <si>
    <t>AGRO</t>
  </si>
  <si>
    <t>Агрополихим АД</t>
  </si>
  <si>
    <t>бр</t>
  </si>
  <si>
    <t>ASEBT</t>
  </si>
  <si>
    <t>Асеновград БТ АД</t>
  </si>
  <si>
    <t>DUPBT</t>
  </si>
  <si>
    <t>Дупница БТ АД</t>
  </si>
  <si>
    <t>HASBT</t>
  </si>
  <si>
    <t>Хасково БТ АД</t>
  </si>
  <si>
    <t>ISPBT</t>
  </si>
  <si>
    <t>Исперих БТ АД</t>
  </si>
  <si>
    <t>LAVEN</t>
  </si>
  <si>
    <t>Лавена АД, Шумен</t>
  </si>
  <si>
    <t>PAZBT</t>
  </si>
  <si>
    <t>Пазарджик БТ АД</t>
  </si>
  <si>
    <t>PLOBT</t>
  </si>
  <si>
    <t>Пловдив БТ АД</t>
  </si>
  <si>
    <t>POLIM</t>
  </si>
  <si>
    <t>Полимери АД</t>
  </si>
  <si>
    <t>SHUBT</t>
  </si>
  <si>
    <t>Шумен БТ АД</t>
  </si>
  <si>
    <t>SLB</t>
  </si>
  <si>
    <t>Слънчев бряг АД</t>
  </si>
  <si>
    <t>SUN</t>
  </si>
  <si>
    <t>Слънце - Ст.Загора БТ АД</t>
  </si>
  <si>
    <t>SVINP</t>
  </si>
  <si>
    <t>Свиневъдство Преславец АД</t>
  </si>
  <si>
    <t>UBBBF</t>
  </si>
  <si>
    <t>ИД ОББ Балансиран Фонд АД</t>
  </si>
  <si>
    <t>YAMB</t>
  </si>
  <si>
    <t>Ямболен АД</t>
  </si>
  <si>
    <t>ZKMO</t>
  </si>
  <si>
    <t>Екотаб АД Кочериново</t>
  </si>
  <si>
    <t>ZLP</t>
  </si>
  <si>
    <t>Златни пясъци АД</t>
  </si>
  <si>
    <t xml:space="preserve">Мярка </t>
  </si>
  <si>
    <t>Стойност</t>
  </si>
  <si>
    <t>1.Капиталови ценни книжа</t>
  </si>
  <si>
    <t>2.Дългови ценни книжа</t>
  </si>
  <si>
    <t>3.Държавни ценни книжа</t>
  </si>
  <si>
    <t>% от активите на дружеството</t>
  </si>
  <si>
    <t>Валута</t>
  </si>
  <si>
    <t>BGN</t>
  </si>
  <si>
    <t>USD</t>
  </si>
  <si>
    <t>ИД ИНДУСТРИАЛЕН ФОНД АД</t>
  </si>
  <si>
    <t xml:space="preserve">ЕИК по БУЛСТАТ: 121247332 </t>
  </si>
  <si>
    <t>Банка</t>
  </si>
  <si>
    <t>0</t>
  </si>
  <si>
    <t>Съставител:</t>
  </si>
  <si>
    <t>Ръководител:</t>
  </si>
  <si>
    <t>Справка за обема и структурата на инвестициите  по видове ценни книжа и емитенти</t>
  </si>
  <si>
    <t>ИД TBI Евро Бонд АД</t>
  </si>
  <si>
    <t>Райфайзенбанк</t>
  </si>
  <si>
    <t>BSTR</t>
  </si>
  <si>
    <t>KAO</t>
  </si>
  <si>
    <t>CORP</t>
  </si>
  <si>
    <t>FIB</t>
  </si>
  <si>
    <t>ЗПАД БУЛСТРАД - СОФИЯ</t>
  </si>
  <si>
    <t>BTH</t>
  </si>
  <si>
    <t>БУЛГАРТАБАК ХОЛДИНГ АД</t>
  </si>
  <si>
    <t>CHIM</t>
  </si>
  <si>
    <t>Химимпорт АД</t>
  </si>
  <si>
    <t>КОРПОРАТИВНА ТЪРГ. БАНКА АД</t>
  </si>
  <si>
    <t>ПЪРВА ИНВЕСТИЦИОННА БАНКА АД</t>
  </si>
  <si>
    <t>КАОЛИН АД</t>
  </si>
  <si>
    <t>TBIEB</t>
  </si>
  <si>
    <t>Общо</t>
  </si>
  <si>
    <t>Стойност
BGN</t>
  </si>
  <si>
    <t>Валутно количество</t>
  </si>
  <si>
    <t>Енемона АД</t>
  </si>
  <si>
    <t>бр.</t>
  </si>
  <si>
    <t>CCB</t>
  </si>
  <si>
    <t>ТБ Централна Кооп. Банка АД</t>
  </si>
  <si>
    <t>ENM</t>
  </si>
  <si>
    <t>EUBG</t>
  </si>
  <si>
    <t>Еврохолд България АД</t>
  </si>
  <si>
    <t>PING</t>
  </si>
  <si>
    <t>Пингвините ЕАД</t>
  </si>
  <si>
    <t>TRACE</t>
  </si>
  <si>
    <t>Трейс Груп Холд АД</t>
  </si>
  <si>
    <t>ZHBG</t>
  </si>
  <si>
    <t>Зърнени Храни България АД</t>
  </si>
  <si>
    <t>4.Участия в други дружества</t>
  </si>
  <si>
    <t>дял</t>
  </si>
  <si>
    <t>5.Парични средства в срочни депозити</t>
  </si>
  <si>
    <t>DFACB</t>
  </si>
  <si>
    <t>ДФ Аврора Кепитъл-Балансиран-София</t>
  </si>
  <si>
    <t>11159.593</t>
  </si>
  <si>
    <t>100000.00</t>
  </si>
  <si>
    <t>Дата: 07.03.2008г.</t>
  </si>
  <si>
    <t>към 29.02.2008</t>
  </si>
</sst>
</file>

<file path=xl/styles.xml><?xml version="1.0" encoding="utf-8"?>
<styleSheet xmlns="http://schemas.openxmlformats.org/spreadsheetml/2006/main">
  <numFmts count="2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0.000"/>
    <numFmt numFmtId="173" formatCode="0.000000"/>
    <numFmt numFmtId="174" formatCode="0.00000"/>
    <numFmt numFmtId="175" formatCode="0.0000"/>
    <numFmt numFmtId="176" formatCode="0.0"/>
    <numFmt numFmtId="177" formatCode="0.0%"/>
    <numFmt numFmtId="178" formatCode="0.000%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24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name val="Calibri"/>
      <family val="2"/>
    </font>
    <font>
      <sz val="8"/>
      <name val="Tahoma"/>
      <family val="2"/>
    </font>
    <font>
      <sz val="12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9" fillId="3" borderId="0" applyNumberFormat="0" applyBorder="0" applyAlignment="0" applyProtection="0"/>
    <xf numFmtId="0" fontId="13" fillId="20" borderId="1" applyNumberFormat="0" applyAlignment="0" applyProtection="0"/>
    <xf numFmtId="0" fontId="1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1" fillId="7" borderId="1" applyNumberFormat="0" applyAlignment="0" applyProtection="0"/>
    <xf numFmtId="0" fontId="14" fillId="0" borderId="6" applyNumberFormat="0" applyFill="0" applyAlignment="0" applyProtection="0"/>
    <xf numFmtId="0" fontId="10" fillId="22" borderId="0" applyNumberFormat="0" applyBorder="0" applyAlignment="0" applyProtection="0"/>
    <xf numFmtId="0" fontId="20" fillId="0" borderId="0">
      <alignment/>
      <protection/>
    </xf>
    <xf numFmtId="0" fontId="0" fillId="23" borderId="7" applyNumberFormat="0" applyFont="0" applyAlignment="0" applyProtection="0"/>
    <xf numFmtId="0" fontId="12" fillId="20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49" fontId="1" fillId="0" borderId="10" xfId="0" applyNumberFormat="1" applyFont="1" applyBorder="1" applyAlignment="1">
      <alignment wrapText="1"/>
    </xf>
    <xf numFmtId="0" fontId="2" fillId="0" borderId="0" xfId="0" applyFont="1" applyAlignment="1">
      <alignment/>
    </xf>
    <xf numFmtId="49" fontId="0" fillId="0" borderId="10" xfId="0" applyNumberFormat="1" applyFont="1" applyBorder="1" applyAlignment="1">
      <alignment horizontal="right" wrapText="1"/>
    </xf>
    <xf numFmtId="49" fontId="2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justify" wrapText="1"/>
    </xf>
    <xf numFmtId="2" fontId="0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49" fontId="0" fillId="0" borderId="0" xfId="0" applyNumberFormat="1" applyFont="1" applyBorder="1" applyAlignment="1">
      <alignment/>
    </xf>
    <xf numFmtId="17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 vertical="justify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right"/>
    </xf>
    <xf numFmtId="178" fontId="0" fillId="0" borderId="10" xfId="58" applyNumberFormat="1" applyFont="1" applyFill="1" applyBorder="1" applyAlignment="1">
      <alignment/>
    </xf>
    <xf numFmtId="0" fontId="1" fillId="0" borderId="0" xfId="0" applyFont="1" applyFill="1" applyAlignment="1">
      <alignment/>
    </xf>
    <xf numFmtId="4" fontId="0" fillId="0" borderId="10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178" fontId="1" fillId="0" borderId="0" xfId="0" applyNumberFormat="1" applyFont="1" applyAlignment="1">
      <alignment/>
    </xf>
    <xf numFmtId="0" fontId="1" fillId="0" borderId="0" xfId="0" applyFont="1" applyAlignment="1">
      <alignment/>
    </xf>
    <xf numFmtId="49" fontId="1" fillId="2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1" fillId="2" borderId="11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 wrapText="1"/>
    </xf>
    <xf numFmtId="2" fontId="1" fillId="2" borderId="10" xfId="0" applyNumberFormat="1" applyFont="1" applyFill="1" applyBorder="1" applyAlignment="1">
      <alignment horizontal="center" vertical="center" wrapText="1"/>
    </xf>
    <xf numFmtId="0" fontId="0" fillId="0" borderId="13" xfId="0" applyFont="1" applyBorder="1" applyAlignment="1">
      <alignment/>
    </xf>
    <xf numFmtId="178" fontId="21" fillId="0" borderId="10" xfId="58" applyNumberFormat="1" applyFont="1" applyFill="1" applyBorder="1" applyAlignment="1">
      <alignment/>
    </xf>
    <xf numFmtId="49" fontId="21" fillId="0" borderId="10" xfId="0" applyNumberFormat="1" applyFont="1" applyBorder="1" applyAlignment="1">
      <alignment/>
    </xf>
    <xf numFmtId="172" fontId="21" fillId="0" borderId="10" xfId="0" applyNumberFormat="1" applyFont="1" applyBorder="1" applyAlignment="1">
      <alignment/>
    </xf>
    <xf numFmtId="2" fontId="21" fillId="0" borderId="10" xfId="0" applyNumberFormat="1" applyFont="1" applyBorder="1" applyAlignment="1">
      <alignment/>
    </xf>
    <xf numFmtId="49" fontId="18" fillId="0" borderId="10" xfId="55" applyNumberFormat="1" applyFont="1" applyBorder="1" applyAlignment="1">
      <alignment horizontal="center"/>
      <protection/>
    </xf>
    <xf numFmtId="3" fontId="18" fillId="0" borderId="10" xfId="55" applyNumberFormat="1" applyFont="1" applyBorder="1">
      <alignment/>
      <protection/>
    </xf>
    <xf numFmtId="4" fontId="18" fillId="0" borderId="10" xfId="55" applyNumberFormat="1" applyFont="1" applyBorder="1">
      <alignment/>
      <protection/>
    </xf>
    <xf numFmtId="49" fontId="1" fillId="0" borderId="0" xfId="0" applyNumberFormat="1" applyFont="1" applyBorder="1" applyAlignment="1">
      <alignment wrapText="1"/>
    </xf>
    <xf numFmtId="49" fontId="0" fillId="0" borderId="0" xfId="0" applyNumberFormat="1" applyFont="1" applyBorder="1" applyAlignment="1">
      <alignment horizontal="right" wrapText="1"/>
    </xf>
    <xf numFmtId="49" fontId="0" fillId="0" borderId="0" xfId="0" applyNumberFormat="1" applyFont="1" applyBorder="1" applyAlignment="1">
      <alignment horizontal="center" wrapText="1"/>
    </xf>
    <xf numFmtId="2" fontId="0" fillId="0" borderId="0" xfId="0" applyNumberFormat="1" applyFont="1" applyFill="1" applyBorder="1" applyAlignment="1">
      <alignment/>
    </xf>
    <xf numFmtId="0" fontId="3" fillId="0" borderId="0" xfId="0" applyFont="1" applyAlignment="1">
      <alignment horizontal="center"/>
    </xf>
    <xf numFmtId="49" fontId="18" fillId="0" borderId="10" xfId="55" applyNumberFormat="1" applyFont="1" applyBorder="1" applyAlignment="1">
      <alignment horizontal="center"/>
      <protection/>
    </xf>
    <xf numFmtId="0" fontId="1" fillId="0" borderId="14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23" fillId="0" borderId="10" xfId="0" applyFont="1" applyBorder="1" applyAlignment="1">
      <alignment/>
    </xf>
    <xf numFmtId="49" fontId="21" fillId="0" borderId="10" xfId="0" applyNumberFormat="1" applyFont="1" applyBorder="1" applyAlignment="1">
      <alignment horizontal="right" wrapText="1"/>
    </xf>
    <xf numFmtId="49" fontId="21" fillId="0" borderId="10" xfId="0" applyNumberFormat="1" applyFont="1" applyBorder="1" applyAlignment="1">
      <alignment horizontal="center" wrapText="1"/>
    </xf>
    <xf numFmtId="10" fontId="21" fillId="0" borderId="10" xfId="0" applyNumberFormat="1" applyFont="1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tabSelected="1" zoomScalePageLayoutView="0" workbookViewId="0" topLeftCell="A46">
      <selection activeCell="E61" sqref="E61"/>
    </sheetView>
  </sheetViews>
  <sheetFormatPr defaultColWidth="9.140625" defaultRowHeight="12.75"/>
  <cols>
    <col min="1" max="1" width="16.140625" style="6" customWidth="1"/>
    <col min="2" max="2" width="40.8515625" style="6" bestFit="1" customWidth="1"/>
    <col min="3" max="3" width="16.28125" style="6" bestFit="1" customWidth="1"/>
    <col min="4" max="4" width="11.8515625" style="6" customWidth="1"/>
    <col min="5" max="5" width="13.8515625" style="6" bestFit="1" customWidth="1"/>
    <col min="6" max="6" width="21.28125" style="6" bestFit="1" customWidth="1"/>
    <col min="7" max="16384" width="9.140625" style="6" customWidth="1"/>
  </cols>
  <sheetData>
    <row r="1" ht="15">
      <c r="A1" s="2" t="s">
        <v>47</v>
      </c>
    </row>
    <row r="2" ht="15">
      <c r="A2" s="2" t="s">
        <v>48</v>
      </c>
    </row>
    <row r="4" ht="15.75">
      <c r="A4" s="5" t="s">
        <v>53</v>
      </c>
    </row>
    <row r="5" spans="1:6" ht="15.75">
      <c r="A5" s="44" t="s">
        <v>93</v>
      </c>
      <c r="B5" s="44"/>
      <c r="C5" s="44"/>
      <c r="D5" s="44"/>
      <c r="E5" s="44"/>
      <c r="F5" s="44"/>
    </row>
    <row r="8" ht="15">
      <c r="A8" s="2" t="s">
        <v>40</v>
      </c>
    </row>
    <row r="9" spans="1:6" s="7" customFormat="1" ht="25.5">
      <c r="A9" s="24" t="s">
        <v>0</v>
      </c>
      <c r="B9" s="24" t="s">
        <v>1</v>
      </c>
      <c r="C9" s="24" t="s">
        <v>2</v>
      </c>
      <c r="D9" s="24" t="s">
        <v>38</v>
      </c>
      <c r="E9" s="24" t="s">
        <v>39</v>
      </c>
      <c r="F9" s="24" t="s">
        <v>43</v>
      </c>
    </row>
    <row r="10" spans="1:6" s="9" customFormat="1" ht="15.75">
      <c r="A10" s="34" t="s">
        <v>3</v>
      </c>
      <c r="B10" s="34" t="s">
        <v>4</v>
      </c>
      <c r="C10" s="35">
        <v>6</v>
      </c>
      <c r="D10" s="34" t="s">
        <v>5</v>
      </c>
      <c r="E10" s="36">
        <v>6.18</v>
      </c>
      <c r="F10" s="33">
        <f>E10/2671035.58</f>
        <v>2.313709351636566E-06</v>
      </c>
    </row>
    <row r="11" spans="1:6" s="9" customFormat="1" ht="15.75">
      <c r="A11" s="34" t="s">
        <v>6</v>
      </c>
      <c r="B11" s="34" t="s">
        <v>7</v>
      </c>
      <c r="C11" s="35">
        <v>1</v>
      </c>
      <c r="D11" s="34" t="s">
        <v>5</v>
      </c>
      <c r="E11" s="36">
        <v>0.03</v>
      </c>
      <c r="F11" s="33">
        <f aca="true" t="shared" si="0" ref="F11:F40">E11/2671035.58</f>
        <v>1.1231598794352263E-08</v>
      </c>
    </row>
    <row r="12" spans="1:6" s="9" customFormat="1" ht="15.75">
      <c r="A12" s="34" t="s">
        <v>56</v>
      </c>
      <c r="B12" s="34" t="s">
        <v>60</v>
      </c>
      <c r="C12" s="35">
        <v>674</v>
      </c>
      <c r="D12" s="34" t="s">
        <v>73</v>
      </c>
      <c r="E12" s="36">
        <v>182007.3</v>
      </c>
      <c r="F12" s="33">
        <f t="shared" si="0"/>
        <v>0.06814109904144369</v>
      </c>
    </row>
    <row r="13" spans="1:6" s="9" customFormat="1" ht="15.75">
      <c r="A13" s="34" t="s">
        <v>61</v>
      </c>
      <c r="B13" s="34" t="s">
        <v>62</v>
      </c>
      <c r="C13" s="35">
        <v>2229</v>
      </c>
      <c r="D13" s="34" t="s">
        <v>73</v>
      </c>
      <c r="E13" s="36">
        <v>68329.99</v>
      </c>
      <c r="F13" s="33">
        <f t="shared" si="0"/>
        <v>0.02558183444340341</v>
      </c>
    </row>
    <row r="14" spans="1:6" s="9" customFormat="1" ht="15.75">
      <c r="A14" s="34" t="s">
        <v>74</v>
      </c>
      <c r="B14" s="34" t="s">
        <v>75</v>
      </c>
      <c r="C14" s="35">
        <v>2000</v>
      </c>
      <c r="D14" s="34" t="s">
        <v>73</v>
      </c>
      <c r="E14" s="36">
        <v>16498.4</v>
      </c>
      <c r="F14" s="33">
        <f t="shared" si="0"/>
        <v>0.00617678031829138</v>
      </c>
    </row>
    <row r="15" spans="1:6" s="9" customFormat="1" ht="15.75">
      <c r="A15" s="34" t="s">
        <v>63</v>
      </c>
      <c r="B15" s="34" t="s">
        <v>64</v>
      </c>
      <c r="C15" s="35">
        <v>6269</v>
      </c>
      <c r="D15" s="34" t="s">
        <v>5</v>
      </c>
      <c r="E15" s="36">
        <v>97232.19</v>
      </c>
      <c r="F15" s="33">
        <f t="shared" si="0"/>
        <v>0.036402431599207676</v>
      </c>
    </row>
    <row r="16" spans="1:6" s="9" customFormat="1" ht="15.75">
      <c r="A16" s="34" t="s">
        <v>58</v>
      </c>
      <c r="B16" s="34" t="s">
        <v>65</v>
      </c>
      <c r="C16" s="35">
        <v>1800</v>
      </c>
      <c r="D16" s="34" t="s">
        <v>73</v>
      </c>
      <c r="E16" s="36">
        <v>172854</v>
      </c>
      <c r="F16" s="33">
        <f t="shared" si="0"/>
        <v>0.06471422593329887</v>
      </c>
    </row>
    <row r="17" spans="1:6" s="9" customFormat="1" ht="15.75">
      <c r="A17" s="34" t="s">
        <v>8</v>
      </c>
      <c r="B17" s="34" t="s">
        <v>9</v>
      </c>
      <c r="C17" s="35">
        <v>2</v>
      </c>
      <c r="D17" s="34" t="s">
        <v>5</v>
      </c>
      <c r="E17" s="36">
        <v>1.04</v>
      </c>
      <c r="F17" s="33">
        <f t="shared" si="0"/>
        <v>3.8936209153754516E-07</v>
      </c>
    </row>
    <row r="18" spans="1:6" s="9" customFormat="1" ht="15.75">
      <c r="A18" s="34" t="s">
        <v>76</v>
      </c>
      <c r="B18" s="34" t="s">
        <v>72</v>
      </c>
      <c r="C18" s="35">
        <v>1593</v>
      </c>
      <c r="D18" s="34" t="s">
        <v>73</v>
      </c>
      <c r="E18" s="36">
        <v>26842.69</v>
      </c>
      <c r="F18" s="33">
        <f t="shared" si="0"/>
        <v>0.010049544154705718</v>
      </c>
    </row>
    <row r="19" spans="1:6" s="9" customFormat="1" ht="15.75">
      <c r="A19" s="34" t="s">
        <v>77</v>
      </c>
      <c r="B19" s="34" t="s">
        <v>78</v>
      </c>
      <c r="C19" s="35">
        <v>1900</v>
      </c>
      <c r="D19" s="34" t="s">
        <v>73</v>
      </c>
      <c r="E19" s="36">
        <v>11009.66</v>
      </c>
      <c r="F19" s="33">
        <f t="shared" si="0"/>
        <v>0.004121869466074278</v>
      </c>
    </row>
    <row r="20" spans="1:6" s="9" customFormat="1" ht="15.75">
      <c r="A20" s="34" t="s">
        <v>59</v>
      </c>
      <c r="B20" s="34" t="s">
        <v>66</v>
      </c>
      <c r="C20" s="35">
        <v>8757</v>
      </c>
      <c r="D20" s="34" t="s">
        <v>73</v>
      </c>
      <c r="E20" s="36">
        <v>100793.07</v>
      </c>
      <c r="F20" s="33">
        <f t="shared" si="0"/>
        <v>0.037735577449702115</v>
      </c>
    </row>
    <row r="21" spans="1:6" s="9" customFormat="1" ht="15.75">
      <c r="A21" s="34" t="s">
        <v>10</v>
      </c>
      <c r="B21" s="34" t="s">
        <v>11</v>
      </c>
      <c r="C21" s="35">
        <v>1</v>
      </c>
      <c r="D21" s="34" t="s">
        <v>5</v>
      </c>
      <c r="E21" s="36">
        <v>1.1</v>
      </c>
      <c r="F21" s="33">
        <f t="shared" si="0"/>
        <v>4.118252891262497E-07</v>
      </c>
    </row>
    <row r="22" spans="1:6" s="9" customFormat="1" ht="15.75">
      <c r="A22" s="34" t="s">
        <v>12</v>
      </c>
      <c r="B22" s="34" t="s">
        <v>13</v>
      </c>
      <c r="C22" s="35">
        <v>4</v>
      </c>
      <c r="D22" s="34" t="s">
        <v>5</v>
      </c>
      <c r="E22" s="36">
        <v>5.2</v>
      </c>
      <c r="F22" s="33">
        <f t="shared" si="0"/>
        <v>1.946810457687726E-06</v>
      </c>
    </row>
    <row r="23" spans="1:6" s="9" customFormat="1" ht="15.75">
      <c r="A23" s="34" t="s">
        <v>57</v>
      </c>
      <c r="B23" s="34" t="s">
        <v>67</v>
      </c>
      <c r="C23" s="35">
        <v>3371</v>
      </c>
      <c r="D23" s="34" t="s">
        <v>73</v>
      </c>
      <c r="E23" s="36">
        <v>58621.69</v>
      </c>
      <c r="F23" s="33">
        <f t="shared" si="0"/>
        <v>0.021947176757563074</v>
      </c>
    </row>
    <row r="24" spans="1:6" s="9" customFormat="1" ht="15.75">
      <c r="A24" s="34" t="s">
        <v>14</v>
      </c>
      <c r="B24" s="34" t="s">
        <v>15</v>
      </c>
      <c r="C24" s="35">
        <v>10010</v>
      </c>
      <c r="D24" s="34" t="s">
        <v>5</v>
      </c>
      <c r="E24" s="36">
        <v>458923.46</v>
      </c>
      <c r="F24" s="33">
        <f t="shared" si="0"/>
        <v>0.17181480600119897</v>
      </c>
    </row>
    <row r="25" spans="1:6" s="9" customFormat="1" ht="15.75">
      <c r="A25" s="34" t="s">
        <v>16</v>
      </c>
      <c r="B25" s="34" t="s">
        <v>17</v>
      </c>
      <c r="C25" s="35">
        <v>4</v>
      </c>
      <c r="D25" s="34" t="s">
        <v>5</v>
      </c>
      <c r="E25" s="36">
        <v>30.6</v>
      </c>
      <c r="F25" s="33">
        <f t="shared" si="0"/>
        <v>1.145623077023931E-05</v>
      </c>
    </row>
    <row r="26" spans="1:6" s="9" customFormat="1" ht="15.75">
      <c r="A26" s="34" t="s">
        <v>79</v>
      </c>
      <c r="B26" s="34" t="s">
        <v>80</v>
      </c>
      <c r="C26" s="35">
        <v>114029</v>
      </c>
      <c r="D26" s="34" t="s">
        <v>73</v>
      </c>
      <c r="E26" s="36">
        <v>195583</v>
      </c>
      <c r="F26" s="33">
        <f t="shared" si="0"/>
        <v>0.07322365956652663</v>
      </c>
    </row>
    <row r="27" spans="1:6" s="9" customFormat="1" ht="15.75">
      <c r="A27" s="34" t="s">
        <v>18</v>
      </c>
      <c r="B27" s="34" t="s">
        <v>19</v>
      </c>
      <c r="C27" s="35">
        <v>1</v>
      </c>
      <c r="D27" s="34" t="s">
        <v>5</v>
      </c>
      <c r="E27" s="36">
        <v>20.24</v>
      </c>
      <c r="F27" s="33">
        <f t="shared" si="0"/>
        <v>7.577585319922993E-06</v>
      </c>
    </row>
    <row r="28" spans="1:6" s="9" customFormat="1" ht="15.75">
      <c r="A28" s="34" t="s">
        <v>20</v>
      </c>
      <c r="B28" s="34" t="s">
        <v>21</v>
      </c>
      <c r="C28" s="35">
        <v>10</v>
      </c>
      <c r="D28" s="34" t="s">
        <v>5</v>
      </c>
      <c r="E28" s="36">
        <v>110.95</v>
      </c>
      <c r="F28" s="33">
        <f t="shared" si="0"/>
        <v>4.1538196207779456E-05</v>
      </c>
    </row>
    <row r="29" spans="1:6" s="9" customFormat="1" ht="15.75">
      <c r="A29" s="34" t="s">
        <v>22</v>
      </c>
      <c r="B29" s="34" t="s">
        <v>23</v>
      </c>
      <c r="C29" s="35">
        <v>1</v>
      </c>
      <c r="D29" s="34" t="s">
        <v>5</v>
      </c>
      <c r="E29" s="36">
        <v>1.37</v>
      </c>
      <c r="F29" s="33">
        <f t="shared" si="0"/>
        <v>5.129096782754201E-07</v>
      </c>
    </row>
    <row r="30" spans="1:6" s="9" customFormat="1" ht="15.75">
      <c r="A30" s="34" t="s">
        <v>24</v>
      </c>
      <c r="B30" s="34" t="s">
        <v>25</v>
      </c>
      <c r="C30" s="35">
        <v>6835</v>
      </c>
      <c r="D30" s="34" t="s">
        <v>5</v>
      </c>
      <c r="E30" s="36">
        <v>124263.72</v>
      </c>
      <c r="F30" s="33">
        <f t="shared" si="0"/>
        <v>0.04652267492445757</v>
      </c>
    </row>
    <row r="31" spans="1:6" s="9" customFormat="1" ht="15.75">
      <c r="A31" s="34" t="s">
        <v>26</v>
      </c>
      <c r="B31" s="34" t="s">
        <v>27</v>
      </c>
      <c r="C31" s="35">
        <v>2</v>
      </c>
      <c r="D31" s="34" t="s">
        <v>5</v>
      </c>
      <c r="E31" s="36">
        <v>21.83</v>
      </c>
      <c r="F31" s="33">
        <f t="shared" si="0"/>
        <v>8.172860056023664E-06</v>
      </c>
    </row>
    <row r="32" spans="1:6" s="9" customFormat="1" ht="15.75">
      <c r="A32" s="34" t="s">
        <v>28</v>
      </c>
      <c r="B32" s="34" t="s">
        <v>29</v>
      </c>
      <c r="C32" s="35">
        <v>2</v>
      </c>
      <c r="D32" s="34" t="s">
        <v>5</v>
      </c>
      <c r="E32" s="36">
        <v>30.64</v>
      </c>
      <c r="F32" s="33">
        <f t="shared" si="0"/>
        <v>1.1471206235298446E-05</v>
      </c>
    </row>
    <row r="33" spans="1:6" s="9" customFormat="1" ht="15.75">
      <c r="A33" s="34" t="s">
        <v>68</v>
      </c>
      <c r="B33" s="34" t="s">
        <v>54</v>
      </c>
      <c r="C33" s="35">
        <v>378</v>
      </c>
      <c r="D33" s="34" t="s">
        <v>5</v>
      </c>
      <c r="E33" s="36">
        <v>106607.79</v>
      </c>
      <c r="F33" s="33">
        <f t="shared" si="0"/>
        <v>0.03991253085441864</v>
      </c>
    </row>
    <row r="34" spans="1:6" s="9" customFormat="1" ht="15.75">
      <c r="A34" s="34" t="s">
        <v>81</v>
      </c>
      <c r="B34" s="34" t="s">
        <v>82</v>
      </c>
      <c r="C34" s="35">
        <v>300</v>
      </c>
      <c r="D34" s="34" t="s">
        <v>73</v>
      </c>
      <c r="E34" s="36">
        <v>69514.61</v>
      </c>
      <c r="F34" s="33">
        <f t="shared" si="0"/>
        <v>0.02602534032886226</v>
      </c>
    </row>
    <row r="35" spans="1:6" s="9" customFormat="1" ht="15.75">
      <c r="A35" s="34" t="s">
        <v>30</v>
      </c>
      <c r="B35" s="34" t="s">
        <v>31</v>
      </c>
      <c r="C35" s="35">
        <v>200</v>
      </c>
      <c r="D35" s="34" t="s">
        <v>5</v>
      </c>
      <c r="E35" s="36">
        <v>37882.88</v>
      </c>
      <c r="F35" s="33">
        <f t="shared" si="0"/>
        <v>0.014182843644486381</v>
      </c>
    </row>
    <row r="36" spans="1:6" s="9" customFormat="1" ht="15.75">
      <c r="A36" s="34" t="s">
        <v>32</v>
      </c>
      <c r="B36" s="34" t="s">
        <v>33</v>
      </c>
      <c r="C36" s="35">
        <v>9</v>
      </c>
      <c r="D36" s="34" t="s">
        <v>5</v>
      </c>
      <c r="E36" s="36">
        <v>57.24</v>
      </c>
      <c r="F36" s="33">
        <f t="shared" si="0"/>
        <v>2.142989049962412E-05</v>
      </c>
    </row>
    <row r="37" spans="1:6" s="9" customFormat="1" ht="15.75">
      <c r="A37" s="34" t="s">
        <v>83</v>
      </c>
      <c r="B37" s="34" t="s">
        <v>84</v>
      </c>
      <c r="C37" s="35">
        <v>12000</v>
      </c>
      <c r="D37" s="34" t="s">
        <v>73</v>
      </c>
      <c r="E37" s="36">
        <v>54120</v>
      </c>
      <c r="F37" s="33">
        <f t="shared" si="0"/>
        <v>0.020261804225011483</v>
      </c>
    </row>
    <row r="38" spans="1:6" s="9" customFormat="1" ht="15.75">
      <c r="A38" s="34" t="s">
        <v>34</v>
      </c>
      <c r="B38" s="34" t="s">
        <v>35</v>
      </c>
      <c r="C38" s="35">
        <v>20</v>
      </c>
      <c r="D38" s="34" t="s">
        <v>5</v>
      </c>
      <c r="E38" s="36">
        <v>18</v>
      </c>
      <c r="F38" s="33">
        <f t="shared" si="0"/>
        <v>6.738959276611358E-06</v>
      </c>
    </row>
    <row r="39" spans="1:6" s="9" customFormat="1" ht="15.75">
      <c r="A39" s="34" t="s">
        <v>36</v>
      </c>
      <c r="B39" s="34" t="s">
        <v>37</v>
      </c>
      <c r="C39" s="35">
        <v>1709</v>
      </c>
      <c r="D39" s="34" t="s">
        <v>5</v>
      </c>
      <c r="E39" s="36">
        <v>26371.58</v>
      </c>
      <c r="F39" s="33">
        <f t="shared" si="0"/>
        <v>0.009873166871105477</v>
      </c>
    </row>
    <row r="40" spans="1:6" s="19" customFormat="1" ht="15.75">
      <c r="A40" s="45" t="s">
        <v>69</v>
      </c>
      <c r="B40" s="45"/>
      <c r="C40" s="38">
        <f>SUM(C10:C39)</f>
        <v>174117</v>
      </c>
      <c r="D40" s="37" t="s">
        <v>5</v>
      </c>
      <c r="E40" s="39">
        <f>SUM(E10:E39)</f>
        <v>1807760.4500000002</v>
      </c>
      <c r="F40" s="33">
        <f t="shared" si="0"/>
        <v>0.6768013363565902</v>
      </c>
    </row>
    <row r="41" spans="1:6" ht="12.75">
      <c r="A41" s="10"/>
      <c r="B41" s="10"/>
      <c r="C41" s="11"/>
      <c r="D41" s="10"/>
      <c r="E41" s="12"/>
      <c r="F41" s="12"/>
    </row>
    <row r="42" spans="1:6" ht="15">
      <c r="A42" s="4" t="s">
        <v>41</v>
      </c>
      <c r="F42" s="13"/>
    </row>
    <row r="43" spans="1:6" s="14" customFormat="1" ht="25.5">
      <c r="A43" s="24" t="s">
        <v>0</v>
      </c>
      <c r="B43" s="24" t="s">
        <v>1</v>
      </c>
      <c r="C43" s="24" t="s">
        <v>2</v>
      </c>
      <c r="D43" s="24" t="s">
        <v>38</v>
      </c>
      <c r="E43" s="24" t="s">
        <v>39</v>
      </c>
      <c r="F43" s="24" t="s">
        <v>43</v>
      </c>
    </row>
    <row r="44" spans="1:6" ht="12.75">
      <c r="A44" s="15"/>
      <c r="B44" s="15"/>
      <c r="C44" s="15">
        <v>0</v>
      </c>
      <c r="D44" s="26" t="s">
        <v>5</v>
      </c>
      <c r="E44" s="15">
        <v>0</v>
      </c>
      <c r="F44" s="8">
        <f>ROUND(E44/2121256*100,2)</f>
        <v>0</v>
      </c>
    </row>
    <row r="45" spans="1:6" ht="12.75">
      <c r="A45" s="16"/>
      <c r="B45" s="16"/>
      <c r="C45" s="16"/>
      <c r="D45" s="16"/>
      <c r="E45" s="16"/>
      <c r="F45" s="12"/>
    </row>
    <row r="46" spans="1:6" ht="15">
      <c r="A46" s="2" t="s">
        <v>42</v>
      </c>
      <c r="F46" s="13"/>
    </row>
    <row r="47" spans="1:6" s="14" customFormat="1" ht="25.5">
      <c r="A47" s="24" t="s">
        <v>0</v>
      </c>
      <c r="B47" s="24" t="s">
        <v>1</v>
      </c>
      <c r="C47" s="24" t="s">
        <v>2</v>
      </c>
      <c r="D47" s="24" t="s">
        <v>38</v>
      </c>
      <c r="E47" s="24" t="s">
        <v>39</v>
      </c>
      <c r="F47" s="24" t="s">
        <v>43</v>
      </c>
    </row>
    <row r="48" spans="1:6" ht="12.75">
      <c r="A48" s="1"/>
      <c r="B48" s="1"/>
      <c r="C48" s="3" t="s">
        <v>50</v>
      </c>
      <c r="D48" s="25" t="s">
        <v>5</v>
      </c>
      <c r="E48" s="3" t="s">
        <v>50</v>
      </c>
      <c r="F48" s="8">
        <f>ROUND(E48/2121256*100,2)</f>
        <v>0</v>
      </c>
    </row>
    <row r="49" spans="1:6" ht="12.75">
      <c r="A49" s="40"/>
      <c r="B49" s="40"/>
      <c r="C49" s="41"/>
      <c r="D49" s="42"/>
      <c r="E49" s="41"/>
      <c r="F49" s="43"/>
    </row>
    <row r="50" spans="1:6" ht="15">
      <c r="A50" s="2" t="s">
        <v>85</v>
      </c>
      <c r="B50" s="40"/>
      <c r="C50" s="41"/>
      <c r="D50" s="42"/>
      <c r="E50" s="41"/>
      <c r="F50" s="43"/>
    </row>
    <row r="51" spans="1:6" ht="25.5">
      <c r="A51" s="24" t="s">
        <v>0</v>
      </c>
      <c r="B51" s="24" t="s">
        <v>1</v>
      </c>
      <c r="C51" s="24" t="s">
        <v>2</v>
      </c>
      <c r="D51" s="24" t="s">
        <v>38</v>
      </c>
      <c r="E51" s="24" t="s">
        <v>39</v>
      </c>
      <c r="F51" s="24" t="s">
        <v>43</v>
      </c>
    </row>
    <row r="52" spans="1:6" ht="15.75">
      <c r="A52" s="51" t="s">
        <v>88</v>
      </c>
      <c r="B52" s="51" t="s">
        <v>89</v>
      </c>
      <c r="C52" s="52" t="s">
        <v>90</v>
      </c>
      <c r="D52" s="53" t="s">
        <v>86</v>
      </c>
      <c r="E52" s="52" t="s">
        <v>91</v>
      </c>
      <c r="F52" s="54">
        <f>ROUND(E52/2671035.58,2)</f>
        <v>0.04</v>
      </c>
    </row>
    <row r="53" spans="1:6" ht="12.75">
      <c r="A53" s="40"/>
      <c r="B53" s="40"/>
      <c r="C53" s="41"/>
      <c r="D53" s="42"/>
      <c r="E53" s="41"/>
      <c r="F53" s="43"/>
    </row>
    <row r="54" ht="12.75">
      <c r="F54" s="13"/>
    </row>
    <row r="55" spans="1:6" ht="15">
      <c r="A55" s="2" t="s">
        <v>87</v>
      </c>
      <c r="F55" s="13"/>
    </row>
    <row r="56" spans="1:6" s="14" customFormat="1" ht="25.5">
      <c r="A56" s="27" t="s">
        <v>49</v>
      </c>
      <c r="B56" s="28"/>
      <c r="C56" s="29" t="s">
        <v>44</v>
      </c>
      <c r="D56" s="30" t="s">
        <v>71</v>
      </c>
      <c r="E56" s="24" t="s">
        <v>70</v>
      </c>
      <c r="F56" s="31" t="s">
        <v>43</v>
      </c>
    </row>
    <row r="57" spans="1:6" ht="12.75">
      <c r="A57" s="47" t="s">
        <v>55</v>
      </c>
      <c r="B57" s="48"/>
      <c r="C57" s="15" t="s">
        <v>46</v>
      </c>
      <c r="D57" s="20">
        <v>229371.66</v>
      </c>
      <c r="E57" s="20">
        <v>295781.64</v>
      </c>
      <c r="F57" s="18">
        <f>E57/2671035.58</f>
        <v>0.11073669037385118</v>
      </c>
    </row>
    <row r="58" spans="1:6" ht="12.75">
      <c r="A58" s="49" t="s">
        <v>55</v>
      </c>
      <c r="B58" s="50"/>
      <c r="C58" s="15" t="s">
        <v>45</v>
      </c>
      <c r="D58" s="20">
        <v>364114.32</v>
      </c>
      <c r="E58" s="20">
        <v>364114.32</v>
      </c>
      <c r="F58" s="18">
        <f>E58/2671035.58</f>
        <v>0.1363195319172798</v>
      </c>
    </row>
    <row r="59" spans="1:6" s="23" customFormat="1" ht="12.75">
      <c r="A59" s="46" t="s">
        <v>69</v>
      </c>
      <c r="B59" s="46"/>
      <c r="C59" s="46"/>
      <c r="D59" s="46"/>
      <c r="E59" s="21">
        <f>SUM(E57:E58)</f>
        <v>659895.96</v>
      </c>
      <c r="F59" s="22">
        <f>SUM(F57:F58)</f>
        <v>0.247056222291131</v>
      </c>
    </row>
    <row r="65" spans="1:6" ht="12.75">
      <c r="A65" s="6" t="s">
        <v>92</v>
      </c>
      <c r="B65" s="17" t="s">
        <v>51</v>
      </c>
      <c r="C65" s="32"/>
      <c r="E65" s="6" t="s">
        <v>52</v>
      </c>
      <c r="F65" s="32"/>
    </row>
  </sheetData>
  <sheetProtection/>
  <autoFilter ref="A9:F9"/>
  <mergeCells count="5">
    <mergeCell ref="A5:F5"/>
    <mergeCell ref="A40:B40"/>
    <mergeCell ref="A59:D59"/>
    <mergeCell ref="A57:B57"/>
    <mergeCell ref="A58:B58"/>
  </mergeCells>
  <printOptions/>
  <pageMargins left="0.5118110236220472" right="0.1968503937007874" top="0.6299212598425197" bottom="0.984251968503937" header="0.4330708661417323" footer="0.5118110236220472"/>
  <pageSetup fitToHeight="1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malin</dc:creator>
  <cp:keywords/>
  <dc:description/>
  <cp:lastModifiedBy>PC-8</cp:lastModifiedBy>
  <cp:lastPrinted>2007-12-07T08:42:51Z</cp:lastPrinted>
  <dcterms:created xsi:type="dcterms:W3CDTF">2006-06-19T10:03:50Z</dcterms:created>
  <dcterms:modified xsi:type="dcterms:W3CDTF">2008-03-08T10:04:57Z</dcterms:modified>
  <cp:category/>
  <cp:version/>
  <cp:contentType/>
  <cp:contentStatus/>
</cp:coreProperties>
</file>