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09" activeTab="1"/>
  </bookViews>
  <sheets>
    <sheet name="Приходи" sheetId="1" r:id="rId1"/>
    <sheet name="Разходи 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<sst xmlns="http://schemas.openxmlformats.org/spreadsheetml/2006/main" count="190" uniqueCount="170">
  <si>
    <t>§</t>
  </si>
  <si>
    <t>Наименование на параграфа</t>
  </si>
  <si>
    <t>Държавни дейности</t>
  </si>
  <si>
    <t>Местни дейности</t>
  </si>
  <si>
    <t>Уточнен план</t>
  </si>
  <si>
    <t>Отчет към</t>
  </si>
  <si>
    <t>1. Имуществени данъци</t>
  </si>
  <si>
    <t>данък върху недвижимите имоти</t>
  </si>
  <si>
    <t>данък върху наследствата</t>
  </si>
  <si>
    <t xml:space="preserve">данък върху превозните средства </t>
  </si>
  <si>
    <t>Други данъци</t>
  </si>
  <si>
    <t>Всичко § Имуществени данъци</t>
  </si>
  <si>
    <t>2. Неданъчни приходи</t>
  </si>
  <si>
    <t>приходи от прод.на усл.,стоки и продукция</t>
  </si>
  <si>
    <t>приходи от дивиденти</t>
  </si>
  <si>
    <t>приходи от лихви по срочни депозити</t>
  </si>
  <si>
    <t>Всичко § Приходи и доходи от собственост</t>
  </si>
  <si>
    <t>такси за ползване на детски градини и др. по обр.</t>
  </si>
  <si>
    <t>такси за ползване на детски ясли и др. по здравеоп.</t>
  </si>
  <si>
    <t>такси за ползване на домашен соц. патронаж и общ. соц. услуги</t>
  </si>
  <si>
    <t>такси за ползване на пазари, тържища, панаири</t>
  </si>
  <si>
    <t>такси за битови отпадъци</t>
  </si>
  <si>
    <t>такси за технически услуги</t>
  </si>
  <si>
    <t>такси за администратични услуги</t>
  </si>
  <si>
    <t>такси за откупуване на гробни места</t>
  </si>
  <si>
    <t>туристически такси</t>
  </si>
  <si>
    <t>др. общински такси</t>
  </si>
  <si>
    <t>Всичко § Общински такси</t>
  </si>
  <si>
    <t>глоби, санкции, неустойки и др.</t>
  </si>
  <si>
    <t>Всичко § Глоби, санкции и наказ. лихви</t>
  </si>
  <si>
    <t>реализирани курсови разлики от вал. операции</t>
  </si>
  <si>
    <t>получени застр. обезщетения за ДМА</t>
  </si>
  <si>
    <t>други неданъчни приходи</t>
  </si>
  <si>
    <t>Всичко § Други неданъчни приходи</t>
  </si>
  <si>
    <t>внесен ДДС (-)</t>
  </si>
  <si>
    <t>внесен д-к в/у прих. от стоп. д-ст на бюдж. предпр.</t>
  </si>
  <si>
    <t xml:space="preserve">Всичко § Внесени ДДС и др. д-ци в/у продажби </t>
  </si>
  <si>
    <t>постъпления от продажба на сгради</t>
  </si>
  <si>
    <t>постъпления от продажба на др. ДМА</t>
  </si>
  <si>
    <t>постъпления от придажби на немат. ДА</t>
  </si>
  <si>
    <t>постъпления от продажба на земя</t>
  </si>
  <si>
    <t>Всичко § Постъпл. от прод. на нефин. активи</t>
  </si>
  <si>
    <t>Приходи от концесии</t>
  </si>
  <si>
    <t>дарения, помощи и др.безвъзм. пол.суми от страната</t>
  </si>
  <si>
    <t>др. тек. дарения, пом.и др.безв.пол.суми от чужбина</t>
  </si>
  <si>
    <t>др. капиталови дарения, помощи и др. безвъз. получени суми от чужбина</t>
  </si>
  <si>
    <t>Всичко § Помощи, дарения и др. безв. получени суми от чужбина</t>
  </si>
  <si>
    <t>ВСИЧКО ПРИХОДИ С ОБЩИНСКИ ХАРАКТЕР</t>
  </si>
  <si>
    <t>Обща изравнителна субсидия от ЦБ за общини (+)</t>
  </si>
  <si>
    <t>получени от общини целеви трансфери за кап. р-ди</t>
  </si>
  <si>
    <t>др. получени от общини целеви трансфери от ЦБ</t>
  </si>
  <si>
    <t>държавен трансфер на преотст. д-ци за ЗОДФЛ (+)</t>
  </si>
  <si>
    <t>ВСИЧКО ВЗАИМООТНОШЕНИЯ</t>
  </si>
  <si>
    <t>получени трансфери (+)</t>
  </si>
  <si>
    <t>трансфери от МТСП по програми за осиг. на заетост</t>
  </si>
  <si>
    <t>Всичко § Трансфери м/у бюджетни сметки</t>
  </si>
  <si>
    <t>предоставени трансфери (-)</t>
  </si>
  <si>
    <t>Всичко § Трансфери от/за ПУДООС (нето)</t>
  </si>
  <si>
    <t>ВСИЧКО ТРАНСФЕРИ</t>
  </si>
  <si>
    <t>ВСИЧКО ПРИХОДИ</t>
  </si>
  <si>
    <t xml:space="preserve">Погашения на държавни (общинкси) ЦК </t>
  </si>
  <si>
    <t>Чужди средства от други лица</t>
  </si>
  <si>
    <t>Всичко § Депозити и средства по сметки (нето)</t>
  </si>
  <si>
    <t>остатък в лв. по с-ки от предх. период</t>
  </si>
  <si>
    <t>остатък в лв. равн. по вал. с-ки от пр. период</t>
  </si>
  <si>
    <t>нал. в лв. по с-ки в края на пер (-)</t>
  </si>
  <si>
    <t>нал. в лв. равн. по вал. с-ки в края на пер (-)</t>
  </si>
  <si>
    <t>ВСИЧКО ОПЕРАЦИИ С ФИН. АКТИВИ И ПАСИВИ</t>
  </si>
  <si>
    <t>ОБЩО ПРИХОДИ ПО ОБЩИНКСИЯ БЮДЖЕТ</t>
  </si>
  <si>
    <t>Всичко § Трансфери м/у бюдж. и извънбюдж. с-ки</t>
  </si>
  <si>
    <t>данък при придоб.на имущ.по дарения и възм. начин</t>
  </si>
  <si>
    <t>С П Р А В К А</t>
  </si>
  <si>
    <t xml:space="preserve">ЗА ПРИХОДИТЕ ПО БЮДЖЕТА НА ОБЩИНА ГРАД ДОБРИЧ </t>
  </si>
  <si>
    <t>0100</t>
  </si>
  <si>
    <t>0200</t>
  </si>
  <si>
    <t>0500</t>
  </si>
  <si>
    <t>0551</t>
  </si>
  <si>
    <t>0560</t>
  </si>
  <si>
    <t>0552</t>
  </si>
  <si>
    <t>0580</t>
  </si>
  <si>
    <t>1000</t>
  </si>
  <si>
    <t>1011</t>
  </si>
  <si>
    <t>1012</t>
  </si>
  <si>
    <t>1013</t>
  </si>
  <si>
    <t>1014</t>
  </si>
  <si>
    <t>1015</t>
  </si>
  <si>
    <t>1016</t>
  </si>
  <si>
    <t>1020</t>
  </si>
  <si>
    <t>1030</t>
  </si>
  <si>
    <t>1040</t>
  </si>
  <si>
    <t>1051</t>
  </si>
  <si>
    <t>1052</t>
  </si>
  <si>
    <t>1062</t>
  </si>
  <si>
    <t>1091</t>
  </si>
  <si>
    <t>1092</t>
  </si>
  <si>
    <t>1098</t>
  </si>
  <si>
    <t>4000</t>
  </si>
  <si>
    <t>4200</t>
  </si>
  <si>
    <t>4300</t>
  </si>
  <si>
    <t>4500</t>
  </si>
  <si>
    <t>4600</t>
  </si>
  <si>
    <t>2100</t>
  </si>
  <si>
    <t>5100</t>
  </si>
  <si>
    <t>5200</t>
  </si>
  <si>
    <t>5300</t>
  </si>
  <si>
    <t>5500</t>
  </si>
  <si>
    <t>9999</t>
  </si>
  <si>
    <t>Всичко § Неданъчни приходи</t>
  </si>
  <si>
    <t>Заплати за перс., нает по тр. и сл. правоотношения</t>
  </si>
  <si>
    <t>Др. възнаграждения и плащания за персонала</t>
  </si>
  <si>
    <t>Задължителни осиг. вноски от работодател</t>
  </si>
  <si>
    <t>осиг. вноски от работодател за ДОО</t>
  </si>
  <si>
    <t>осиг. вноски от работодател за УПФ</t>
  </si>
  <si>
    <t xml:space="preserve">здравно-осиг. вноски от работодател </t>
  </si>
  <si>
    <t xml:space="preserve">вноски за допълн. задълж. осиг. от работодател </t>
  </si>
  <si>
    <t>Издръжка</t>
  </si>
  <si>
    <t>Храна</t>
  </si>
  <si>
    <t>Медикаменти</t>
  </si>
  <si>
    <t>Постелен инвентар и облекло</t>
  </si>
  <si>
    <t xml:space="preserve">Уч. и научноиз. р-ди и книги за библиотеки </t>
  </si>
  <si>
    <t>Материали</t>
  </si>
  <si>
    <t>Вода, горива и енергия</t>
  </si>
  <si>
    <t>Разходи за външни услуги</t>
  </si>
  <si>
    <t>Текущ ремонт</t>
  </si>
  <si>
    <t>Платени данъци, мита и такси</t>
  </si>
  <si>
    <t xml:space="preserve">Командировки в страната </t>
  </si>
  <si>
    <t>Командировки в чужбина</t>
  </si>
  <si>
    <t xml:space="preserve">Разходи за застраховки </t>
  </si>
  <si>
    <t>СБКО</t>
  </si>
  <si>
    <t>Глоби, неустойки, наказ. лихви и съд, обезщетения</t>
  </si>
  <si>
    <t>Др. неклас. в др. параграфи и подпараграфи</t>
  </si>
  <si>
    <t>Стипендии</t>
  </si>
  <si>
    <t>Текущи трансфери, обезщетения и помощи</t>
  </si>
  <si>
    <t>Субсидии за нефинансови предприятия</t>
  </si>
  <si>
    <t>Субсидии за организации с нестоп. цел</t>
  </si>
  <si>
    <t>Р-ди за членски внос и участие в нетърг. орг-ии</t>
  </si>
  <si>
    <t xml:space="preserve">Р-ди за лихви по емисии на общински/ДЦК </t>
  </si>
  <si>
    <t>Придобиване на ДМА</t>
  </si>
  <si>
    <t>Придобиване на НДА</t>
  </si>
  <si>
    <t>Капиталови трансфери</t>
  </si>
  <si>
    <t>Резерв</t>
  </si>
  <si>
    <t>ВСИЧКО РАЗХОДИ</t>
  </si>
  <si>
    <t xml:space="preserve">ЗА РАЗХОДИТЕ ПО БЮДЖЕТА НА ОБЩИНА ГРАД ДОБРИЧ </t>
  </si>
  <si>
    <t>приходи от наеми на земя</t>
  </si>
  <si>
    <t>приходи от лихви по тек. банк. сметки</t>
  </si>
  <si>
    <t>приходи от наеми на имущество</t>
  </si>
  <si>
    <t>такси за ползване на общижития и др. по образованието</t>
  </si>
  <si>
    <t>Основен ремонт на ДМА</t>
  </si>
  <si>
    <t>такса за притежаване на куче</t>
  </si>
  <si>
    <t>0103</t>
  </si>
  <si>
    <t>окончателен годишен (патентен) данък</t>
  </si>
  <si>
    <t>Всичко § Данък върху доходите на физически лица</t>
  </si>
  <si>
    <t>постъпления от продажба на транспортни средства</t>
  </si>
  <si>
    <t>капиталови дарения,помощи и др.безвъз.суми от страната</t>
  </si>
  <si>
    <t>Временно съхранени средства и средства на разпорежд.</t>
  </si>
  <si>
    <t>Обща субсидия от ЦБ за общини (+)</t>
  </si>
  <si>
    <t>други получени от общините целеви трансфери - ФРС</t>
  </si>
  <si>
    <t>Временни безлих.заеми м/у бюджетни и извънбюджетни с/ки</t>
  </si>
  <si>
    <t>Предоставени заеми (-)</t>
  </si>
  <si>
    <t>ВСИЧКО БЕЗЛИХВЕНИ ЗАЕМИ</t>
  </si>
  <si>
    <t>Всичко § Помощи, дарения и др.безв.получени суми от страната</t>
  </si>
  <si>
    <t>Придобиване на дялове, акции и съучастия</t>
  </si>
  <si>
    <t>9700</t>
  </si>
  <si>
    <t xml:space="preserve">               І. ДАНЪК ВЪРХУ ДОХОДИТЕ НА ФИЗИЧЕСКИ ЛИЦА</t>
  </si>
  <si>
    <t xml:space="preserve">            ІI. ИМУЩЕСТВЕНИ ДАНЪЦИ И НЕДАНЪЧНИ ПРИХОДИ</t>
  </si>
  <si>
    <t xml:space="preserve">                 ІII. ВЗАИМООТНОШЕНИЯ С ЦБ</t>
  </si>
  <si>
    <t xml:space="preserve">             ІV. ТРАНСФЕРИ М/У БЮДЖ. И ИЗВЪНБЮДЖ. СМЕТКИ</t>
  </si>
  <si>
    <t xml:space="preserve">             VI. ОПЕРАЦИИ С ФИНАНСОВИ АКТИВИ И ПАСИВИ</t>
  </si>
  <si>
    <t xml:space="preserve">             V. ВРЕМЕННИ БЕЗЛИХВЕНИ ЗАЕМИ</t>
  </si>
  <si>
    <t xml:space="preserve"> 31.03.2009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</si>
</sst>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лв&quot;"/>
    <numFmt numFmtId="174" formatCode="#,##0\ _л_в"/>
    <numFmt numFmtId="175" formatCode="[$-402]dd\ mmmm\ yyyy\ &quot;г.&quot;"/>
    <numFmt numFmtId="176" formatCode="0.000"/>
    <numFmt numFmtId="177" formatCode="0_ ;\-0\ 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0"/>
    </font>
    <font>
      <sz val="10.5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2" fillId="2" borderId="6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3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0" fontId="2" fillId="2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2" borderId="20" xfId="0" applyFont="1" applyFill="1" applyBorder="1" applyAlignment="1">
      <alignment wrapText="1"/>
    </xf>
    <xf numFmtId="0" fontId="3" fillId="3" borderId="20" xfId="0" applyFont="1" applyFill="1" applyBorder="1" applyAlignment="1">
      <alignment/>
    </xf>
    <xf numFmtId="0" fontId="8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4" xfId="0" applyNumberFormat="1" applyFont="1" applyBorder="1" applyAlignment="1">
      <alignment/>
    </xf>
    <xf numFmtId="0" fontId="8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Нормален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5"/>
  <sheetViews>
    <sheetView zoomScale="90" zoomScaleNormal="90" workbookViewId="0" topLeftCell="A1">
      <selection activeCell="F100" sqref="F100"/>
    </sheetView>
  </sheetViews>
  <sheetFormatPr defaultColWidth="9.140625" defaultRowHeight="15" customHeight="1"/>
  <cols>
    <col min="1" max="1" width="5.57421875" style="1" customWidth="1"/>
    <col min="2" max="2" width="52.421875" style="1" customWidth="1"/>
    <col min="3" max="4" width="12.7109375" style="1" customWidth="1"/>
    <col min="5" max="5" width="13.28125" style="1" customWidth="1"/>
    <col min="6" max="6" width="13.00390625" style="1" customWidth="1"/>
    <col min="7" max="16384" width="9.140625" style="1" customWidth="1"/>
  </cols>
  <sheetData>
    <row r="2" ht="10.5" customHeight="1"/>
    <row r="3" spans="1:6" ht="15" customHeight="1">
      <c r="A3" s="92" t="s">
        <v>71</v>
      </c>
      <c r="B3" s="92"/>
      <c r="C3" s="92"/>
      <c r="D3" s="92"/>
      <c r="E3" s="92"/>
      <c r="F3" s="92"/>
    </row>
    <row r="4" spans="1:6" ht="15" customHeight="1">
      <c r="A4" s="92" t="s">
        <v>72</v>
      </c>
      <c r="B4" s="92"/>
      <c r="C4" s="92"/>
      <c r="D4" s="92"/>
      <c r="E4" s="92"/>
      <c r="F4" s="92"/>
    </row>
    <row r="5" ht="15" customHeight="1" thickBot="1"/>
    <row r="6" spans="1:6" ht="15" customHeight="1" thickTop="1">
      <c r="A6" s="94" t="s">
        <v>0</v>
      </c>
      <c r="B6" s="94" t="s">
        <v>1</v>
      </c>
      <c r="C6" s="90" t="s">
        <v>2</v>
      </c>
      <c r="D6" s="91"/>
      <c r="E6" s="93" t="s">
        <v>3</v>
      </c>
      <c r="F6" s="93"/>
    </row>
    <row r="7" spans="1:6" ht="15" customHeight="1">
      <c r="A7" s="95"/>
      <c r="B7" s="95"/>
      <c r="C7" s="3" t="s">
        <v>4</v>
      </c>
      <c r="D7" s="50" t="s">
        <v>5</v>
      </c>
      <c r="E7" s="3" t="s">
        <v>4</v>
      </c>
      <c r="F7" s="62" t="s">
        <v>5</v>
      </c>
    </row>
    <row r="8" spans="1:6" ht="15" customHeight="1" thickBot="1">
      <c r="A8" s="96"/>
      <c r="B8" s="96"/>
      <c r="C8" s="4" t="s">
        <v>169</v>
      </c>
      <c r="D8" s="4" t="s">
        <v>169</v>
      </c>
      <c r="E8" s="4" t="s">
        <v>169</v>
      </c>
      <c r="F8" s="4" t="s">
        <v>169</v>
      </c>
    </row>
    <row r="9" spans="1:6" ht="15" customHeight="1" thickBot="1" thickTop="1">
      <c r="A9" s="83" t="s">
        <v>163</v>
      </c>
      <c r="B9" s="85"/>
      <c r="C9" s="39"/>
      <c r="D9" s="37"/>
      <c r="E9" s="39"/>
      <c r="F9" s="38"/>
    </row>
    <row r="10" spans="1:6" ht="15" customHeight="1" thickBot="1" thickTop="1">
      <c r="A10" s="82" t="s">
        <v>149</v>
      </c>
      <c r="B10" s="69" t="s">
        <v>150</v>
      </c>
      <c r="C10" s="5"/>
      <c r="D10" s="51"/>
      <c r="E10" s="26">
        <v>250000</v>
      </c>
      <c r="F10" s="63">
        <v>107381</v>
      </c>
    </row>
    <row r="11" spans="1:6" s="11" customFormat="1" ht="15" customHeight="1" thickBot="1" thickTop="1">
      <c r="A11" s="9"/>
      <c r="B11" s="70" t="s">
        <v>151</v>
      </c>
      <c r="C11" s="10">
        <f>SUM(C6:C10)</f>
        <v>0</v>
      </c>
      <c r="D11" s="52">
        <f>SUM(D6:D10)</f>
        <v>0</v>
      </c>
      <c r="E11" s="10">
        <f>SUM(E6:E10)</f>
        <v>250000</v>
      </c>
      <c r="F11" s="42">
        <f>SUM(F6:F10)</f>
        <v>107381</v>
      </c>
    </row>
    <row r="12" spans="1:8" ht="15" customHeight="1" thickTop="1">
      <c r="A12" s="84" t="s">
        <v>164</v>
      </c>
      <c r="B12" s="68"/>
      <c r="C12" s="6"/>
      <c r="D12" s="53"/>
      <c r="E12" s="6"/>
      <c r="F12" s="31"/>
      <c r="H12" s="67"/>
    </row>
    <row r="13" spans="1:6" ht="15" customHeight="1">
      <c r="A13" s="7"/>
      <c r="B13" s="71" t="s">
        <v>6</v>
      </c>
      <c r="C13" s="7"/>
      <c r="D13" s="54"/>
      <c r="E13" s="7"/>
      <c r="F13" s="27"/>
    </row>
    <row r="14" spans="1:6" ht="15" customHeight="1">
      <c r="A14" s="7">
        <v>1301</v>
      </c>
      <c r="B14" s="54" t="s">
        <v>7</v>
      </c>
      <c r="C14" s="7"/>
      <c r="D14" s="54"/>
      <c r="E14" s="7">
        <v>1300000</v>
      </c>
      <c r="F14" s="27">
        <v>284026</v>
      </c>
    </row>
    <row r="15" spans="1:6" ht="15" customHeight="1">
      <c r="A15" s="7">
        <v>1302</v>
      </c>
      <c r="B15" s="54" t="s">
        <v>8</v>
      </c>
      <c r="C15" s="7"/>
      <c r="D15" s="54"/>
      <c r="E15" s="7"/>
      <c r="F15" s="27"/>
    </row>
    <row r="16" spans="1:6" ht="15" customHeight="1">
      <c r="A16" s="7">
        <v>1303</v>
      </c>
      <c r="B16" s="54" t="s">
        <v>9</v>
      </c>
      <c r="C16" s="7"/>
      <c r="D16" s="54"/>
      <c r="E16" s="7">
        <v>2300000</v>
      </c>
      <c r="F16" s="27">
        <v>589920</v>
      </c>
    </row>
    <row r="17" spans="1:6" ht="15" customHeight="1">
      <c r="A17" s="7">
        <v>1304</v>
      </c>
      <c r="B17" s="54" t="s">
        <v>70</v>
      </c>
      <c r="C17" s="7"/>
      <c r="D17" s="54"/>
      <c r="E17" s="7">
        <v>2000000</v>
      </c>
      <c r="F17" s="27">
        <v>305609</v>
      </c>
    </row>
    <row r="18" spans="1:6" ht="15" customHeight="1" thickBot="1">
      <c r="A18" s="8">
        <v>2000</v>
      </c>
      <c r="B18" s="55" t="s">
        <v>10</v>
      </c>
      <c r="C18" s="8"/>
      <c r="D18" s="55"/>
      <c r="E18" s="8">
        <v>20000</v>
      </c>
      <c r="F18" s="32">
        <v>1434</v>
      </c>
    </row>
    <row r="19" spans="1:6" s="11" customFormat="1" ht="15" customHeight="1" thickBot="1" thickTop="1">
      <c r="A19" s="9"/>
      <c r="B19" s="70" t="s">
        <v>11</v>
      </c>
      <c r="C19" s="10">
        <f>SUM(C14:C18)</f>
        <v>0</v>
      </c>
      <c r="D19" s="52">
        <f>SUM(D14:D18)</f>
        <v>0</v>
      </c>
      <c r="E19" s="10">
        <f>SUM(E14:E18)</f>
        <v>5620000</v>
      </c>
      <c r="F19" s="42">
        <f>SUM(F14:F18)</f>
        <v>1180989</v>
      </c>
    </row>
    <row r="20" spans="1:6" ht="15" customHeight="1" thickTop="1">
      <c r="A20" s="6"/>
      <c r="B20" s="72" t="s">
        <v>12</v>
      </c>
      <c r="C20" s="6"/>
      <c r="D20" s="53"/>
      <c r="E20" s="6"/>
      <c r="F20" s="31"/>
    </row>
    <row r="21" spans="1:6" ht="15" customHeight="1">
      <c r="A21" s="7">
        <v>2404</v>
      </c>
      <c r="B21" s="54" t="s">
        <v>13</v>
      </c>
      <c r="C21" s="7"/>
      <c r="D21" s="54"/>
      <c r="E21" s="7">
        <v>10000</v>
      </c>
      <c r="F21" s="27">
        <v>1191</v>
      </c>
    </row>
    <row r="22" spans="1:6" ht="15" customHeight="1">
      <c r="A22" s="7">
        <v>2405</v>
      </c>
      <c r="B22" s="54" t="s">
        <v>145</v>
      </c>
      <c r="C22" s="7"/>
      <c r="D22" s="54"/>
      <c r="E22" s="7">
        <v>540000</v>
      </c>
      <c r="F22" s="27">
        <v>125576</v>
      </c>
    </row>
    <row r="23" spans="1:6" ht="15" customHeight="1">
      <c r="A23" s="7">
        <v>2406</v>
      </c>
      <c r="B23" s="54" t="s">
        <v>143</v>
      </c>
      <c r="C23" s="7"/>
      <c r="D23" s="54"/>
      <c r="E23" s="7">
        <v>440000</v>
      </c>
      <c r="F23" s="27">
        <v>66170</v>
      </c>
    </row>
    <row r="24" spans="1:6" ht="15" customHeight="1">
      <c r="A24" s="7">
        <v>2407</v>
      </c>
      <c r="B24" s="54" t="s">
        <v>14</v>
      </c>
      <c r="C24" s="7"/>
      <c r="D24" s="54"/>
      <c r="E24" s="7">
        <v>65000</v>
      </c>
      <c r="F24" s="27"/>
    </row>
    <row r="25" spans="1:6" ht="15" customHeight="1">
      <c r="A25" s="7">
        <v>2408</v>
      </c>
      <c r="B25" s="54" t="s">
        <v>144</v>
      </c>
      <c r="C25" s="7"/>
      <c r="D25" s="54"/>
      <c r="E25" s="7">
        <v>150000</v>
      </c>
      <c r="F25" s="27">
        <v>33556</v>
      </c>
    </row>
    <row r="26" spans="1:6" ht="15" customHeight="1" thickBot="1">
      <c r="A26" s="8">
        <v>2409</v>
      </c>
      <c r="B26" s="55" t="s">
        <v>15</v>
      </c>
      <c r="C26" s="8"/>
      <c r="D26" s="55"/>
      <c r="E26" s="8"/>
      <c r="F26" s="32"/>
    </row>
    <row r="27" spans="1:6" ht="15" customHeight="1" thickBot="1" thickTop="1">
      <c r="A27" s="9">
        <v>2400</v>
      </c>
      <c r="B27" s="70" t="s">
        <v>16</v>
      </c>
      <c r="C27" s="10">
        <f>SUM(C21:C26)</f>
        <v>0</v>
      </c>
      <c r="D27" s="52">
        <f>SUM(D21:D26)</f>
        <v>0</v>
      </c>
      <c r="E27" s="10">
        <f>SUM(E21:E26)</f>
        <v>1205000</v>
      </c>
      <c r="F27" s="42">
        <f>SUM(F21:F26)</f>
        <v>226493</v>
      </c>
    </row>
    <row r="28" spans="1:6" ht="15" customHeight="1" thickTop="1">
      <c r="A28" s="6">
        <v>2701</v>
      </c>
      <c r="B28" s="53" t="s">
        <v>17</v>
      </c>
      <c r="C28" s="6"/>
      <c r="D28" s="53"/>
      <c r="E28" s="6">
        <v>450000</v>
      </c>
      <c r="F28" s="31">
        <v>120360</v>
      </c>
    </row>
    <row r="29" spans="1:6" ht="15" customHeight="1">
      <c r="A29" s="7">
        <v>2702</v>
      </c>
      <c r="B29" s="54" t="s">
        <v>18</v>
      </c>
      <c r="C29" s="7"/>
      <c r="D29" s="54"/>
      <c r="E29" s="7">
        <v>230000</v>
      </c>
      <c r="F29" s="27">
        <v>51190</v>
      </c>
    </row>
    <row r="30" spans="1:6" ht="29.25" customHeight="1">
      <c r="A30" s="7">
        <v>2704</v>
      </c>
      <c r="B30" s="73" t="s">
        <v>19</v>
      </c>
      <c r="C30" s="7"/>
      <c r="D30" s="54"/>
      <c r="E30" s="7">
        <v>200000</v>
      </c>
      <c r="F30" s="27">
        <v>55403</v>
      </c>
    </row>
    <row r="31" spans="1:6" ht="15" customHeight="1">
      <c r="A31" s="7">
        <v>2705</v>
      </c>
      <c r="B31" s="54" t="s">
        <v>20</v>
      </c>
      <c r="C31" s="7"/>
      <c r="D31" s="54"/>
      <c r="E31" s="7">
        <v>16000</v>
      </c>
      <c r="F31" s="27">
        <v>9221</v>
      </c>
    </row>
    <row r="32" spans="1:6" ht="15" customHeight="1">
      <c r="A32" s="7">
        <v>2707</v>
      </c>
      <c r="B32" s="54" t="s">
        <v>21</v>
      </c>
      <c r="C32" s="7"/>
      <c r="D32" s="54"/>
      <c r="E32" s="7">
        <v>3100000</v>
      </c>
      <c r="F32" s="27">
        <v>730326</v>
      </c>
    </row>
    <row r="33" spans="1:6" ht="15" customHeight="1">
      <c r="A33" s="7">
        <v>2708</v>
      </c>
      <c r="B33" s="54" t="s">
        <v>146</v>
      </c>
      <c r="C33" s="7"/>
      <c r="D33" s="54"/>
      <c r="E33" s="7">
        <v>30000</v>
      </c>
      <c r="F33" s="27">
        <v>7577</v>
      </c>
    </row>
    <row r="34" spans="1:6" ht="15" customHeight="1">
      <c r="A34" s="7">
        <v>2710</v>
      </c>
      <c r="B34" s="54" t="s">
        <v>22</v>
      </c>
      <c r="C34" s="7"/>
      <c r="D34" s="54"/>
      <c r="E34" s="7">
        <v>250000</v>
      </c>
      <c r="F34" s="27">
        <v>34005</v>
      </c>
    </row>
    <row r="35" spans="1:6" ht="15" customHeight="1">
      <c r="A35" s="7">
        <v>2711</v>
      </c>
      <c r="B35" s="54" t="s">
        <v>23</v>
      </c>
      <c r="C35" s="7"/>
      <c r="D35" s="54"/>
      <c r="E35" s="7">
        <v>230000</v>
      </c>
      <c r="F35" s="27">
        <v>19686</v>
      </c>
    </row>
    <row r="36" spans="1:6" ht="15" customHeight="1">
      <c r="A36" s="7">
        <v>2715</v>
      </c>
      <c r="B36" s="54" t="s">
        <v>24</v>
      </c>
      <c r="C36" s="7"/>
      <c r="D36" s="54"/>
      <c r="E36" s="7">
        <v>30000</v>
      </c>
      <c r="F36" s="27">
        <v>4977</v>
      </c>
    </row>
    <row r="37" spans="1:6" ht="15" customHeight="1">
      <c r="A37" s="7">
        <v>2716</v>
      </c>
      <c r="B37" s="54" t="s">
        <v>25</v>
      </c>
      <c r="C37" s="7"/>
      <c r="D37" s="54"/>
      <c r="E37" s="7">
        <v>46500</v>
      </c>
      <c r="F37" s="27">
        <v>9341</v>
      </c>
    </row>
    <row r="38" spans="1:6" ht="15" customHeight="1">
      <c r="A38" s="7">
        <v>2717</v>
      </c>
      <c r="B38" s="54" t="s">
        <v>148</v>
      </c>
      <c r="C38" s="7"/>
      <c r="D38" s="54"/>
      <c r="E38" s="7">
        <v>2000</v>
      </c>
      <c r="F38" s="27">
        <v>60</v>
      </c>
    </row>
    <row r="39" spans="1:6" ht="15" customHeight="1" thickBot="1">
      <c r="A39" s="12">
        <v>2729</v>
      </c>
      <c r="B39" s="56" t="s">
        <v>26</v>
      </c>
      <c r="C39" s="12"/>
      <c r="D39" s="56"/>
      <c r="E39" s="12">
        <v>450000</v>
      </c>
      <c r="F39" s="43">
        <v>109331</v>
      </c>
    </row>
    <row r="40" spans="1:6" ht="15" customHeight="1" thickBot="1" thickTop="1">
      <c r="A40" s="9">
        <v>2700</v>
      </c>
      <c r="B40" s="70" t="s">
        <v>27</v>
      </c>
      <c r="C40" s="10">
        <f>SUM(C28:C39)</f>
        <v>0</v>
      </c>
      <c r="D40" s="52">
        <f>SUM(D28:D39)</f>
        <v>0</v>
      </c>
      <c r="E40" s="10">
        <f>SUM(E28:E39)</f>
        <v>5034500</v>
      </c>
      <c r="F40" s="42">
        <f>SUM(F28:F39)</f>
        <v>1151477</v>
      </c>
    </row>
    <row r="41" spans="1:6" ht="15" customHeight="1" thickBot="1" thickTop="1">
      <c r="A41" s="13">
        <v>2802</v>
      </c>
      <c r="B41" s="28" t="s">
        <v>28</v>
      </c>
      <c r="C41" s="13"/>
      <c r="D41" s="28"/>
      <c r="E41" s="13">
        <v>100000</v>
      </c>
      <c r="F41" s="44">
        <v>28035</v>
      </c>
    </row>
    <row r="42" spans="1:6" ht="15" customHeight="1" thickBot="1" thickTop="1">
      <c r="A42" s="9">
        <v>2800</v>
      </c>
      <c r="B42" s="70" t="s">
        <v>29</v>
      </c>
      <c r="C42" s="10">
        <f>SUM(C41)</f>
        <v>0</v>
      </c>
      <c r="D42" s="52">
        <f>SUM(D41)</f>
        <v>0</v>
      </c>
      <c r="E42" s="10">
        <f>SUM(E41)</f>
        <v>100000</v>
      </c>
      <c r="F42" s="42">
        <f>SUM(F41)</f>
        <v>28035</v>
      </c>
    </row>
    <row r="43" spans="1:6" ht="15" customHeight="1" thickTop="1">
      <c r="A43" s="14">
        <v>3601</v>
      </c>
      <c r="B43" s="57" t="s">
        <v>30</v>
      </c>
      <c r="C43" s="14"/>
      <c r="D43" s="57"/>
      <c r="E43" s="14"/>
      <c r="F43" s="30">
        <v>-12</v>
      </c>
    </row>
    <row r="44" spans="1:6" ht="15" customHeight="1">
      <c r="A44" s="7">
        <v>3611</v>
      </c>
      <c r="B44" s="54" t="s">
        <v>31</v>
      </c>
      <c r="C44" s="7"/>
      <c r="D44" s="54"/>
      <c r="E44" s="7"/>
      <c r="F44" s="27"/>
    </row>
    <row r="45" spans="1:6" ht="15" customHeight="1" thickBot="1">
      <c r="A45" s="12">
        <v>3619</v>
      </c>
      <c r="B45" s="56" t="s">
        <v>32</v>
      </c>
      <c r="C45" s="12"/>
      <c r="D45" s="56"/>
      <c r="E45" s="12"/>
      <c r="F45" s="43">
        <v>76</v>
      </c>
    </row>
    <row r="46" spans="1:6" ht="15" customHeight="1" thickBot="1" thickTop="1">
      <c r="A46" s="9">
        <v>3600</v>
      </c>
      <c r="B46" s="70" t="s">
        <v>33</v>
      </c>
      <c r="C46" s="10">
        <f>SUM(C43:C45)</f>
        <v>0</v>
      </c>
      <c r="D46" s="52">
        <f>SUM(D43:D45)</f>
        <v>0</v>
      </c>
      <c r="E46" s="10">
        <f>SUM(E43:E45)</f>
        <v>0</v>
      </c>
      <c r="F46" s="42">
        <f>SUM(F43:F45)</f>
        <v>64</v>
      </c>
    </row>
    <row r="47" spans="1:6" ht="15" customHeight="1" thickTop="1">
      <c r="A47" s="14">
        <v>3701</v>
      </c>
      <c r="B47" s="57" t="s">
        <v>34</v>
      </c>
      <c r="C47" s="14"/>
      <c r="D47" s="57"/>
      <c r="E47" s="14"/>
      <c r="F47" s="30">
        <v>-186809</v>
      </c>
    </row>
    <row r="48" spans="1:6" ht="15" customHeight="1" thickBot="1">
      <c r="A48" s="12">
        <v>3702</v>
      </c>
      <c r="B48" s="74" t="s">
        <v>35</v>
      </c>
      <c r="C48" s="12"/>
      <c r="D48" s="56"/>
      <c r="E48" s="12"/>
      <c r="F48" s="43">
        <v>-26620</v>
      </c>
    </row>
    <row r="49" spans="1:6" ht="15" customHeight="1" thickBot="1" thickTop="1">
      <c r="A49" s="9">
        <v>3700</v>
      </c>
      <c r="B49" s="70" t="s">
        <v>36</v>
      </c>
      <c r="C49" s="10">
        <f>SUM(C47:C48)</f>
        <v>0</v>
      </c>
      <c r="D49" s="52">
        <f>SUM(D47:D48)</f>
        <v>0</v>
      </c>
      <c r="E49" s="10">
        <f>SUM(E47:E48)</f>
        <v>0</v>
      </c>
      <c r="F49" s="42">
        <f>SUM(F47:F48)</f>
        <v>-213429</v>
      </c>
    </row>
    <row r="50" spans="1:6" ht="15" customHeight="1" thickTop="1">
      <c r="A50" s="14">
        <v>4022</v>
      </c>
      <c r="B50" s="57" t="s">
        <v>37</v>
      </c>
      <c r="C50" s="14"/>
      <c r="D50" s="57"/>
      <c r="E50" s="14">
        <v>200000</v>
      </c>
      <c r="F50" s="30">
        <v>253210</v>
      </c>
    </row>
    <row r="51" spans="1:6" ht="15" customHeight="1">
      <c r="A51" s="14">
        <v>4024</v>
      </c>
      <c r="B51" s="57" t="s">
        <v>152</v>
      </c>
      <c r="C51" s="14"/>
      <c r="D51" s="57"/>
      <c r="E51" s="14"/>
      <c r="F51" s="30"/>
    </row>
    <row r="52" spans="1:6" ht="15" customHeight="1">
      <c r="A52" s="7">
        <v>4029</v>
      </c>
      <c r="B52" s="54" t="s">
        <v>38</v>
      </c>
      <c r="C52" s="7"/>
      <c r="D52" s="54"/>
      <c r="E52" s="7"/>
      <c r="F52" s="27"/>
    </row>
    <row r="53" spans="1:6" ht="15" customHeight="1">
      <c r="A53" s="7">
        <v>4030</v>
      </c>
      <c r="B53" s="54" t="s">
        <v>39</v>
      </c>
      <c r="C53" s="7"/>
      <c r="D53" s="54"/>
      <c r="E53" s="7">
        <v>600000</v>
      </c>
      <c r="F53" s="27">
        <v>474139</v>
      </c>
    </row>
    <row r="54" spans="1:6" ht="15" customHeight="1" thickBot="1">
      <c r="A54" s="12">
        <v>4040</v>
      </c>
      <c r="B54" s="56" t="s">
        <v>40</v>
      </c>
      <c r="C54" s="12"/>
      <c r="D54" s="56"/>
      <c r="E54" s="12">
        <v>3000000</v>
      </c>
      <c r="F54" s="43">
        <v>64420</v>
      </c>
    </row>
    <row r="55" spans="1:6" ht="15" customHeight="1" thickBot="1" thickTop="1">
      <c r="A55" s="9">
        <v>4000</v>
      </c>
      <c r="B55" s="70" t="s">
        <v>41</v>
      </c>
      <c r="C55" s="10">
        <f>SUM(C50:C54)</f>
        <v>0</v>
      </c>
      <c r="D55" s="52">
        <f>SUM(D50:D54)</f>
        <v>0</v>
      </c>
      <c r="E55" s="10">
        <f>SUM(E50:E54)</f>
        <v>3800000</v>
      </c>
      <c r="F55" s="42">
        <f>SUM(F50:F54)</f>
        <v>791769</v>
      </c>
    </row>
    <row r="56" spans="1:6" ht="15" customHeight="1" thickBot="1" thickTop="1">
      <c r="A56" s="9">
        <v>4100</v>
      </c>
      <c r="B56" s="70" t="s">
        <v>42</v>
      </c>
      <c r="C56" s="10"/>
      <c r="D56" s="52"/>
      <c r="E56" s="10">
        <v>182000</v>
      </c>
      <c r="F56" s="42">
        <v>55862</v>
      </c>
    </row>
    <row r="57" spans="1:6" ht="15" customHeight="1" thickTop="1">
      <c r="A57" s="6">
        <v>4501</v>
      </c>
      <c r="B57" s="53" t="s">
        <v>43</v>
      </c>
      <c r="C57" s="6"/>
      <c r="D57" s="31"/>
      <c r="E57" s="6"/>
      <c r="F57" s="31"/>
    </row>
    <row r="58" spans="1:6" ht="15" customHeight="1" thickBot="1">
      <c r="A58" s="13">
        <v>4503</v>
      </c>
      <c r="B58" s="75" t="s">
        <v>153</v>
      </c>
      <c r="C58" s="13"/>
      <c r="D58" s="28"/>
      <c r="E58" s="13"/>
      <c r="F58" s="44"/>
    </row>
    <row r="59" spans="1:6" ht="32.25" customHeight="1" thickBot="1" thickTop="1">
      <c r="A59" s="9">
        <v>4500</v>
      </c>
      <c r="B59" s="76" t="s">
        <v>160</v>
      </c>
      <c r="C59" s="10">
        <f>C57</f>
        <v>0</v>
      </c>
      <c r="D59" s="52">
        <f>D57</f>
        <v>0</v>
      </c>
      <c r="E59" s="10">
        <f>E57+E58</f>
        <v>0</v>
      </c>
      <c r="F59" s="42">
        <f>F57+F58</f>
        <v>0</v>
      </c>
    </row>
    <row r="60" spans="1:6" ht="15" customHeight="1" thickTop="1">
      <c r="A60" s="14">
        <v>4670</v>
      </c>
      <c r="B60" s="57" t="s">
        <v>44</v>
      </c>
      <c r="C60" s="14"/>
      <c r="D60" s="57"/>
      <c r="E60" s="14"/>
      <c r="F60" s="30"/>
    </row>
    <row r="61" spans="1:6" ht="26.25" customHeight="1" thickBot="1">
      <c r="A61" s="12">
        <v>4680</v>
      </c>
      <c r="B61" s="74" t="s">
        <v>45</v>
      </c>
      <c r="C61" s="12"/>
      <c r="D61" s="56"/>
      <c r="E61" s="12"/>
      <c r="F61" s="43"/>
    </row>
    <row r="62" spans="1:6" ht="32.25" customHeight="1" thickBot="1" thickTop="1">
      <c r="A62" s="9">
        <v>4600</v>
      </c>
      <c r="B62" s="76" t="s">
        <v>46</v>
      </c>
      <c r="C62" s="10">
        <f>SUM(C60:C61)</f>
        <v>0</v>
      </c>
      <c r="D62" s="52">
        <f>SUM(D60:D61)</f>
        <v>0</v>
      </c>
      <c r="E62" s="10">
        <f>SUM(E60:E61)</f>
        <v>0</v>
      </c>
      <c r="F62" s="42">
        <f>SUM(F60:F61)</f>
        <v>0</v>
      </c>
    </row>
    <row r="63" spans="1:6" ht="15" customHeight="1" thickBot="1" thickTop="1">
      <c r="A63" s="10"/>
      <c r="B63" s="70" t="s">
        <v>107</v>
      </c>
      <c r="C63" s="10">
        <f>C27+C40+C42+C46+C49+C55+C56+C59+C62</f>
        <v>0</v>
      </c>
      <c r="D63" s="52">
        <f>D27+D40+D42+D46+D49+D55+D56+D59+D62</f>
        <v>0</v>
      </c>
      <c r="E63" s="10">
        <f>E27+E40+E42+E46+E49+E55+E56+E59+E62</f>
        <v>10321500</v>
      </c>
      <c r="F63" s="42">
        <f>F27+F40+F42+F46+F49+F55+F56+F59+F62</f>
        <v>2040271</v>
      </c>
    </row>
    <row r="64" spans="1:6" ht="15" customHeight="1" thickBot="1" thickTop="1">
      <c r="A64" s="15"/>
      <c r="B64" s="65" t="s">
        <v>47</v>
      </c>
      <c r="C64" s="15">
        <f>C63+C19</f>
        <v>0</v>
      </c>
      <c r="D64" s="58">
        <f>D63+D19</f>
        <v>0</v>
      </c>
      <c r="E64" s="15">
        <f>E63+E19+E11</f>
        <v>16191500</v>
      </c>
      <c r="F64" s="45">
        <f>F63+F19+F11</f>
        <v>3328641</v>
      </c>
    </row>
    <row r="65" spans="1:6" ht="15" customHeight="1" thickTop="1">
      <c r="A65" s="79" t="s">
        <v>165</v>
      </c>
      <c r="B65" s="68"/>
      <c r="C65" s="14"/>
      <c r="D65" s="57"/>
      <c r="E65" s="14"/>
      <c r="F65" s="30"/>
    </row>
    <row r="66" spans="1:6" ht="15" customHeight="1">
      <c r="A66" s="7">
        <v>3111</v>
      </c>
      <c r="B66" s="54" t="s">
        <v>155</v>
      </c>
      <c r="C66" s="7">
        <v>25270049</v>
      </c>
      <c r="D66" s="54">
        <v>7062978</v>
      </c>
      <c r="E66" s="7"/>
      <c r="F66" s="27"/>
    </row>
    <row r="67" spans="1:6" ht="15" customHeight="1">
      <c r="A67" s="7">
        <v>3112</v>
      </c>
      <c r="B67" s="54" t="s">
        <v>48</v>
      </c>
      <c r="C67" s="7"/>
      <c r="D67" s="54"/>
      <c r="E67" s="7">
        <v>2574400</v>
      </c>
      <c r="F67" s="27">
        <v>1160618</v>
      </c>
    </row>
    <row r="68" spans="1:6" ht="15" customHeight="1">
      <c r="A68" s="7">
        <v>3113</v>
      </c>
      <c r="B68" s="54" t="s">
        <v>49</v>
      </c>
      <c r="C68" s="7"/>
      <c r="D68" s="54"/>
      <c r="E68" s="7">
        <v>423500</v>
      </c>
      <c r="F68" s="27"/>
    </row>
    <row r="69" spans="1:6" ht="15" customHeight="1">
      <c r="A69" s="7">
        <v>3118</v>
      </c>
      <c r="B69" s="54" t="s">
        <v>50</v>
      </c>
      <c r="C69" s="7"/>
      <c r="D69" s="54"/>
      <c r="E69" s="7"/>
      <c r="F69" s="27"/>
    </row>
    <row r="70" spans="1:6" ht="15" customHeight="1">
      <c r="A70" s="7">
        <v>3119</v>
      </c>
      <c r="B70" s="54" t="s">
        <v>51</v>
      </c>
      <c r="C70" s="7"/>
      <c r="D70" s="54"/>
      <c r="E70" s="7"/>
      <c r="F70" s="27"/>
    </row>
    <row r="71" spans="1:6" ht="15" customHeight="1" thickBot="1">
      <c r="A71" s="13">
        <v>3128</v>
      </c>
      <c r="B71" s="28" t="s">
        <v>156</v>
      </c>
      <c r="C71" s="13">
        <v>225866</v>
      </c>
      <c r="D71" s="28">
        <v>206255</v>
      </c>
      <c r="E71" s="13"/>
      <c r="F71" s="44"/>
    </row>
    <row r="72" spans="1:6" ht="15" customHeight="1" thickBot="1" thickTop="1">
      <c r="A72" s="9"/>
      <c r="B72" s="70" t="s">
        <v>52</v>
      </c>
      <c r="C72" s="10">
        <f>SUM(C66:C71)</f>
        <v>25495915</v>
      </c>
      <c r="D72" s="52">
        <f>SUM(D66:D71)</f>
        <v>7269233</v>
      </c>
      <c r="E72" s="10">
        <f>SUM(E66:E70)</f>
        <v>2997900</v>
      </c>
      <c r="F72" s="42">
        <f>SUM(F66:F70)</f>
        <v>1160618</v>
      </c>
    </row>
    <row r="73" spans="1:6" ht="15" customHeight="1" thickTop="1">
      <c r="A73" s="78" t="s">
        <v>166</v>
      </c>
      <c r="B73" s="68"/>
      <c r="C73" s="6"/>
      <c r="D73" s="53"/>
      <c r="E73" s="6"/>
      <c r="F73" s="31"/>
    </row>
    <row r="74" spans="1:6" ht="15" customHeight="1">
      <c r="A74" s="7">
        <v>6101</v>
      </c>
      <c r="B74" s="54" t="s">
        <v>53</v>
      </c>
      <c r="C74" s="7"/>
      <c r="D74" s="54"/>
      <c r="E74" s="7"/>
      <c r="F74" s="27"/>
    </row>
    <row r="75" spans="1:6" ht="15" customHeight="1">
      <c r="A75" s="7">
        <v>6102</v>
      </c>
      <c r="B75" s="54" t="s">
        <v>56</v>
      </c>
      <c r="C75" s="7">
        <v>-109000</v>
      </c>
      <c r="D75" s="54">
        <v>-108209</v>
      </c>
      <c r="E75" s="7">
        <v>-40000</v>
      </c>
      <c r="F75" s="27"/>
    </row>
    <row r="76" spans="1:6" ht="15" customHeight="1" thickBot="1">
      <c r="A76" s="12">
        <v>6105</v>
      </c>
      <c r="B76" s="56" t="s">
        <v>54</v>
      </c>
      <c r="C76" s="12">
        <v>41048</v>
      </c>
      <c r="D76" s="56">
        <v>41048</v>
      </c>
      <c r="E76" s="12"/>
      <c r="F76" s="43"/>
    </row>
    <row r="77" spans="1:6" ht="15" customHeight="1" thickBot="1" thickTop="1">
      <c r="A77" s="9">
        <v>6100</v>
      </c>
      <c r="B77" s="70" t="s">
        <v>55</v>
      </c>
      <c r="C77" s="10">
        <f>SUM(C74:C76)</f>
        <v>-67952</v>
      </c>
      <c r="D77" s="52">
        <f>SUM(D74:D76)</f>
        <v>-67161</v>
      </c>
      <c r="E77" s="10">
        <f>SUM(E74:E76)</f>
        <v>-40000</v>
      </c>
      <c r="F77" s="42">
        <f>SUM(F74:F76)</f>
        <v>0</v>
      </c>
    </row>
    <row r="78" spans="1:6" ht="15" customHeight="1" thickBot="1" thickTop="1">
      <c r="A78" s="14">
        <v>6201</v>
      </c>
      <c r="B78" s="57" t="s">
        <v>53</v>
      </c>
      <c r="C78" s="14"/>
      <c r="D78" s="57"/>
      <c r="E78" s="14"/>
      <c r="F78" s="30">
        <v>5716</v>
      </c>
    </row>
    <row r="79" spans="1:6" ht="15" customHeight="1" thickBot="1" thickTop="1">
      <c r="A79" s="9">
        <v>6200</v>
      </c>
      <c r="B79" s="70" t="s">
        <v>69</v>
      </c>
      <c r="C79" s="10">
        <f>SUM(C78:C78)</f>
        <v>0</v>
      </c>
      <c r="D79" s="52">
        <f>SUM(D78:D78)</f>
        <v>0</v>
      </c>
      <c r="E79" s="10">
        <f>SUM(E78:E78)</f>
        <v>0</v>
      </c>
      <c r="F79" s="42">
        <f>SUM(F78:F78)</f>
        <v>5716</v>
      </c>
    </row>
    <row r="80" spans="1:6" ht="15" customHeight="1" thickBot="1" thickTop="1">
      <c r="A80" s="13">
        <v>6401</v>
      </c>
      <c r="B80" s="28" t="s">
        <v>53</v>
      </c>
      <c r="C80" s="13"/>
      <c r="D80" s="28"/>
      <c r="E80" s="13"/>
      <c r="F80" s="44"/>
    </row>
    <row r="81" spans="1:6" ht="15" customHeight="1" thickBot="1" thickTop="1">
      <c r="A81" s="9">
        <v>6400</v>
      </c>
      <c r="B81" s="70" t="s">
        <v>57</v>
      </c>
      <c r="C81" s="10">
        <f>C80</f>
        <v>0</v>
      </c>
      <c r="D81" s="52">
        <f>D80</f>
        <v>0</v>
      </c>
      <c r="E81" s="10">
        <f>E80</f>
        <v>0</v>
      </c>
      <c r="F81" s="42">
        <f>F80</f>
        <v>0</v>
      </c>
    </row>
    <row r="82" spans="1:6" ht="15" customHeight="1" thickBot="1" thickTop="1">
      <c r="A82" s="10"/>
      <c r="B82" s="70" t="s">
        <v>58</v>
      </c>
      <c r="C82" s="10">
        <f>C77+C79+C81</f>
        <v>-67952</v>
      </c>
      <c r="D82" s="52">
        <f>D77+D79+D81</f>
        <v>-67161</v>
      </c>
      <c r="E82" s="10">
        <f>E77+E79+E81</f>
        <v>-40000</v>
      </c>
      <c r="F82" s="42">
        <f>F77+F79+F81</f>
        <v>5716</v>
      </c>
    </row>
    <row r="83" spans="1:6" ht="15" customHeight="1" thickBot="1" thickTop="1">
      <c r="A83" s="15"/>
      <c r="B83" s="65" t="s">
        <v>59</v>
      </c>
      <c r="C83" s="15">
        <f>C64+C72+C82</f>
        <v>25427963</v>
      </c>
      <c r="D83" s="58">
        <f>D64+D72+D82</f>
        <v>7202072</v>
      </c>
      <c r="E83" s="15">
        <f>E64+E72+E82</f>
        <v>19149400</v>
      </c>
      <c r="F83" s="45">
        <f>F64+F72+F82</f>
        <v>4494975</v>
      </c>
    </row>
    <row r="84" spans="1:6" s="11" customFormat="1" ht="15" customHeight="1" thickTop="1">
      <c r="A84" s="80" t="s">
        <v>168</v>
      </c>
      <c r="B84" s="60"/>
      <c r="C84" s="25"/>
      <c r="D84" s="59"/>
      <c r="E84" s="25"/>
      <c r="F84" s="46"/>
    </row>
    <row r="85" spans="1:6" s="11" customFormat="1" ht="15" customHeight="1">
      <c r="A85" s="80">
        <v>7621</v>
      </c>
      <c r="B85" s="60" t="s">
        <v>158</v>
      </c>
      <c r="C85" s="23"/>
      <c r="D85" s="60"/>
      <c r="E85" s="23"/>
      <c r="F85" s="47"/>
    </row>
    <row r="86" spans="1:6" s="11" customFormat="1" ht="15" customHeight="1" thickBot="1">
      <c r="A86" s="81">
        <v>7600</v>
      </c>
      <c r="B86" s="29" t="s">
        <v>157</v>
      </c>
      <c r="C86" s="34"/>
      <c r="D86" s="29"/>
      <c r="E86" s="34">
        <f>E85</f>
        <v>0</v>
      </c>
      <c r="F86" s="48">
        <f>F85</f>
        <v>0</v>
      </c>
    </row>
    <row r="87" spans="1:6" s="11" customFormat="1" ht="15" customHeight="1" thickBot="1" thickTop="1">
      <c r="A87" s="9"/>
      <c r="B87" s="70" t="s">
        <v>159</v>
      </c>
      <c r="C87" s="10">
        <f>C86</f>
        <v>0</v>
      </c>
      <c r="D87" s="52">
        <f>D86</f>
        <v>0</v>
      </c>
      <c r="E87" s="10">
        <f>E86</f>
        <v>0</v>
      </c>
      <c r="F87" s="42">
        <f>F86</f>
        <v>0</v>
      </c>
    </row>
    <row r="88" spans="1:6" ht="15" customHeight="1" thickTop="1">
      <c r="A88" s="78" t="s">
        <v>167</v>
      </c>
      <c r="B88" s="68"/>
      <c r="C88" s="14"/>
      <c r="D88" s="57"/>
      <c r="E88" s="14"/>
      <c r="F88" s="30"/>
    </row>
    <row r="89" spans="1:6" ht="15" customHeight="1">
      <c r="A89" s="35">
        <v>7000</v>
      </c>
      <c r="B89" s="36" t="s">
        <v>161</v>
      </c>
      <c r="C89" s="33"/>
      <c r="D89" s="61"/>
      <c r="E89" s="33"/>
      <c r="F89" s="49">
        <v>0</v>
      </c>
    </row>
    <row r="90" spans="1:6" ht="15" customHeight="1">
      <c r="A90" s="7">
        <v>8600</v>
      </c>
      <c r="B90" s="54" t="s">
        <v>60</v>
      </c>
      <c r="C90" s="7"/>
      <c r="D90" s="54"/>
      <c r="E90" s="7">
        <v>-640000</v>
      </c>
      <c r="F90" s="27"/>
    </row>
    <row r="91" spans="1:6" ht="15" customHeight="1">
      <c r="A91" s="7">
        <v>8800</v>
      </c>
      <c r="B91" s="54" t="s">
        <v>154</v>
      </c>
      <c r="C91" s="7"/>
      <c r="D91" s="54"/>
      <c r="E91" s="7"/>
      <c r="F91" s="27"/>
    </row>
    <row r="92" spans="1:6" ht="15" customHeight="1">
      <c r="A92" s="7">
        <v>9310</v>
      </c>
      <c r="B92" s="54" t="s">
        <v>61</v>
      </c>
      <c r="C92" s="7"/>
      <c r="D92" s="54"/>
      <c r="E92" s="7"/>
      <c r="F92" s="27"/>
    </row>
    <row r="93" spans="1:6" ht="15" customHeight="1">
      <c r="A93" s="7">
        <v>9501</v>
      </c>
      <c r="B93" s="54" t="s">
        <v>63</v>
      </c>
      <c r="C93" s="7">
        <v>854243</v>
      </c>
      <c r="D93" s="54">
        <v>854243</v>
      </c>
      <c r="E93" s="24">
        <v>2017657</v>
      </c>
      <c r="F93" s="64">
        <v>2017657</v>
      </c>
    </row>
    <row r="94" spans="1:6" ht="15" customHeight="1">
      <c r="A94" s="7">
        <v>9502</v>
      </c>
      <c r="B94" s="54" t="s">
        <v>64</v>
      </c>
      <c r="C94" s="7"/>
      <c r="D94" s="54"/>
      <c r="E94" s="7">
        <v>98274</v>
      </c>
      <c r="F94" s="27">
        <v>98274</v>
      </c>
    </row>
    <row r="95" spans="1:6" ht="15" customHeight="1">
      <c r="A95" s="7">
        <v>9507</v>
      </c>
      <c r="B95" s="54" t="s">
        <v>65</v>
      </c>
      <c r="C95" s="7"/>
      <c r="D95" s="54">
        <v>-2404770</v>
      </c>
      <c r="E95" s="7"/>
      <c r="F95" s="27">
        <v>-3928115</v>
      </c>
    </row>
    <row r="96" spans="1:6" ht="15" customHeight="1" thickBot="1">
      <c r="A96" s="12">
        <v>9508</v>
      </c>
      <c r="B96" s="56" t="s">
        <v>66</v>
      </c>
      <c r="C96" s="12"/>
      <c r="D96" s="56"/>
      <c r="E96" s="12"/>
      <c r="F96" s="43">
        <v>-86576</v>
      </c>
    </row>
    <row r="97" spans="1:6" ht="15" customHeight="1" thickBot="1" thickTop="1">
      <c r="A97" s="9">
        <v>9500</v>
      </c>
      <c r="B97" s="70" t="s">
        <v>62</v>
      </c>
      <c r="C97" s="10">
        <f>SUM(C93:C96)</f>
        <v>854243</v>
      </c>
      <c r="D97" s="52">
        <f>SUM(D93:D96)</f>
        <v>-1550527</v>
      </c>
      <c r="E97" s="10">
        <f>SUM(E93:E96)</f>
        <v>2115931</v>
      </c>
      <c r="F97" s="42">
        <f>SUM(F93:F96)</f>
        <v>-1898760</v>
      </c>
    </row>
    <row r="98" spans="1:6" ht="15" customHeight="1" thickBot="1" thickTop="1">
      <c r="A98" s="10"/>
      <c r="B98" s="70" t="s">
        <v>67</v>
      </c>
      <c r="C98" s="10">
        <f>C90+C92+C97</f>
        <v>854243</v>
      </c>
      <c r="D98" s="52">
        <f>D90+D92+D97</f>
        <v>-1550527</v>
      </c>
      <c r="E98" s="10">
        <f>E89+E90+E91+E97</f>
        <v>1475931</v>
      </c>
      <c r="F98" s="42">
        <f>F89+F90+F91+F97</f>
        <v>-1898760</v>
      </c>
    </row>
    <row r="99" spans="1:6" ht="15" customHeight="1" thickBot="1" thickTop="1">
      <c r="A99" s="15"/>
      <c r="B99" s="77" t="s">
        <v>68</v>
      </c>
      <c r="C99" s="16">
        <f>C83+C98</f>
        <v>26282206</v>
      </c>
      <c r="D99" s="65">
        <f>D83+D98</f>
        <v>5651545</v>
      </c>
      <c r="E99" s="16">
        <f>E83+E98+E87</f>
        <v>20625331</v>
      </c>
      <c r="F99" s="66">
        <f>F83+F98+F87</f>
        <v>2596215</v>
      </c>
    </row>
    <row r="100" ht="15" customHeight="1" thickTop="1"/>
    <row r="102" spans="5:6" ht="15" customHeight="1">
      <c r="E102" s="11"/>
      <c r="F102" s="11"/>
    </row>
    <row r="103" spans="5:6" ht="15" customHeight="1">
      <c r="E103" s="11"/>
      <c r="F103" s="11"/>
    </row>
    <row r="104" spans="5:6" ht="15" customHeight="1">
      <c r="E104" s="11"/>
      <c r="F104" s="11"/>
    </row>
    <row r="105" spans="5:6" ht="15" customHeight="1">
      <c r="E105" s="11"/>
      <c r="F105" s="11"/>
    </row>
  </sheetData>
  <mergeCells count="6">
    <mergeCell ref="C6:D6"/>
    <mergeCell ref="A3:F3"/>
    <mergeCell ref="A4:F4"/>
    <mergeCell ref="E6:F6"/>
    <mergeCell ref="B6:B8"/>
    <mergeCell ref="A6:A8"/>
  </mergeCells>
  <printOptions horizontalCentered="1"/>
  <pageMargins left="0.45" right="0.1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3">
      <selection activeCell="E42" sqref="E42"/>
    </sheetView>
  </sheetViews>
  <sheetFormatPr defaultColWidth="9.140625" defaultRowHeight="14.25" customHeight="1"/>
  <cols>
    <col min="1" max="1" width="5.7109375" style="1" customWidth="1"/>
    <col min="2" max="2" width="46.421875" style="1" customWidth="1"/>
    <col min="3" max="3" width="12.00390625" style="1" customWidth="1"/>
    <col min="4" max="4" width="13.28125" style="1" customWidth="1"/>
    <col min="5" max="5" width="14.140625" style="1" customWidth="1"/>
    <col min="6" max="6" width="12.140625" style="1" customWidth="1"/>
    <col min="7" max="16384" width="9.140625" style="1" customWidth="1"/>
  </cols>
  <sheetData>
    <row r="1" ht="17.25" customHeight="1"/>
    <row r="2" spans="1:6" ht="14.25" customHeight="1">
      <c r="A2" s="92" t="s">
        <v>71</v>
      </c>
      <c r="B2" s="92"/>
      <c r="C2" s="92"/>
      <c r="D2" s="92"/>
      <c r="E2" s="92"/>
      <c r="F2" s="92"/>
    </row>
    <row r="3" spans="1:6" ht="14.25" customHeight="1">
      <c r="A3" s="92" t="s">
        <v>142</v>
      </c>
      <c r="B3" s="92"/>
      <c r="C3" s="92"/>
      <c r="D3" s="92"/>
      <c r="E3" s="92"/>
      <c r="F3" s="92"/>
    </row>
    <row r="4" spans="1:6" ht="6.75" customHeight="1" thickBot="1">
      <c r="A4" s="2"/>
      <c r="B4" s="2"/>
      <c r="C4" s="2"/>
      <c r="D4" s="2"/>
      <c r="E4" s="2"/>
      <c r="F4" s="2"/>
    </row>
    <row r="5" spans="1:6" ht="14.25" customHeight="1" thickTop="1">
      <c r="A5" s="94" t="s">
        <v>0</v>
      </c>
      <c r="B5" s="94" t="s">
        <v>1</v>
      </c>
      <c r="C5" s="97" t="s">
        <v>2</v>
      </c>
      <c r="D5" s="97"/>
      <c r="E5" s="93" t="s">
        <v>3</v>
      </c>
      <c r="F5" s="93"/>
    </row>
    <row r="6" spans="1:6" ht="30.75" customHeight="1">
      <c r="A6" s="95"/>
      <c r="B6" s="95"/>
      <c r="C6" s="86" t="s">
        <v>4</v>
      </c>
      <c r="D6" s="87" t="s">
        <v>5</v>
      </c>
      <c r="E6" s="88" t="s">
        <v>4</v>
      </c>
      <c r="F6" s="89" t="s">
        <v>5</v>
      </c>
    </row>
    <row r="7" spans="1:6" ht="14.25" customHeight="1" thickBot="1">
      <c r="A7" s="96"/>
      <c r="B7" s="96"/>
      <c r="C7" s="98" t="s">
        <v>169</v>
      </c>
      <c r="D7" s="98" t="s">
        <v>169</v>
      </c>
      <c r="E7" s="98" t="s">
        <v>169</v>
      </c>
      <c r="F7" s="98" t="s">
        <v>169</v>
      </c>
    </row>
    <row r="8" spans="1:6" ht="14.25" customHeight="1" thickTop="1">
      <c r="A8" s="18" t="s">
        <v>73</v>
      </c>
      <c r="B8" s="6" t="s">
        <v>108</v>
      </c>
      <c r="C8" s="6">
        <v>14823980</v>
      </c>
      <c r="D8" s="6">
        <v>3385098</v>
      </c>
      <c r="E8" s="6">
        <v>1508425</v>
      </c>
      <c r="F8" s="6">
        <v>285662</v>
      </c>
    </row>
    <row r="9" spans="1:6" ht="14.25" customHeight="1">
      <c r="A9" s="19" t="s">
        <v>74</v>
      </c>
      <c r="B9" s="7" t="s">
        <v>109</v>
      </c>
      <c r="C9" s="7">
        <v>615511</v>
      </c>
      <c r="D9" s="7">
        <v>157657</v>
      </c>
      <c r="E9" s="7">
        <v>478922</v>
      </c>
      <c r="F9" s="7">
        <v>71812</v>
      </c>
    </row>
    <row r="10" spans="1:6" ht="14.25" customHeight="1">
      <c r="A10" s="19" t="s">
        <v>75</v>
      </c>
      <c r="B10" s="7" t="s">
        <v>110</v>
      </c>
      <c r="C10" s="7">
        <v>3317796</v>
      </c>
      <c r="D10" s="7">
        <v>729913</v>
      </c>
      <c r="E10" s="7">
        <v>351288</v>
      </c>
      <c r="F10" s="7">
        <v>66736</v>
      </c>
    </row>
    <row r="11" spans="1:6" ht="14.25" customHeight="1">
      <c r="A11" s="19" t="s">
        <v>76</v>
      </c>
      <c r="B11" s="7" t="s">
        <v>111</v>
      </c>
      <c r="C11" s="7">
        <v>1916695</v>
      </c>
      <c r="D11" s="7">
        <v>421775</v>
      </c>
      <c r="E11" s="7">
        <v>244208</v>
      </c>
      <c r="F11" s="7">
        <v>45585</v>
      </c>
    </row>
    <row r="12" spans="1:6" ht="14.25" customHeight="1">
      <c r="A12" s="19" t="s">
        <v>78</v>
      </c>
      <c r="B12" s="7" t="s">
        <v>112</v>
      </c>
      <c r="C12" s="7">
        <v>441405</v>
      </c>
      <c r="D12" s="7">
        <v>90493</v>
      </c>
      <c r="E12" s="7">
        <v>950</v>
      </c>
      <c r="F12" s="7"/>
    </row>
    <row r="13" spans="1:6" ht="14.25" customHeight="1">
      <c r="A13" s="19" t="s">
        <v>77</v>
      </c>
      <c r="B13" s="7" t="s">
        <v>113</v>
      </c>
      <c r="C13" s="7">
        <v>726619</v>
      </c>
      <c r="D13" s="7">
        <v>172735</v>
      </c>
      <c r="E13" s="7">
        <v>85190</v>
      </c>
      <c r="F13" s="7">
        <v>16902</v>
      </c>
    </row>
    <row r="14" spans="1:6" ht="14.25" customHeight="1">
      <c r="A14" s="19" t="s">
        <v>79</v>
      </c>
      <c r="B14" s="7" t="s">
        <v>114</v>
      </c>
      <c r="C14" s="7">
        <v>233077</v>
      </c>
      <c r="D14" s="7">
        <v>44910</v>
      </c>
      <c r="E14" s="7">
        <v>20940</v>
      </c>
      <c r="F14" s="7">
        <v>4249</v>
      </c>
    </row>
    <row r="15" spans="1:6" ht="14.25" customHeight="1">
      <c r="A15" s="40" t="s">
        <v>80</v>
      </c>
      <c r="B15" s="41" t="s">
        <v>115</v>
      </c>
      <c r="C15" s="41">
        <f>SUM(C16:C30)</f>
        <v>3488848</v>
      </c>
      <c r="D15" s="41">
        <f>SUM(D16:D30)</f>
        <v>791159</v>
      </c>
      <c r="E15" s="41">
        <f>SUM(E16:E30)</f>
        <v>10835301</v>
      </c>
      <c r="F15" s="41">
        <f>SUM(F16:F30)</f>
        <v>1775258</v>
      </c>
    </row>
    <row r="16" spans="1:6" ht="14.25" customHeight="1">
      <c r="A16" s="19" t="s">
        <v>81</v>
      </c>
      <c r="B16" s="7" t="s">
        <v>116</v>
      </c>
      <c r="C16" s="14">
        <v>649755</v>
      </c>
      <c r="D16" s="14">
        <v>60838</v>
      </c>
      <c r="E16" s="14">
        <v>1014500</v>
      </c>
      <c r="F16" s="14">
        <v>210456</v>
      </c>
    </row>
    <row r="17" spans="1:6" ht="14.25" customHeight="1">
      <c r="A17" s="19" t="s">
        <v>82</v>
      </c>
      <c r="B17" s="7" t="s">
        <v>117</v>
      </c>
      <c r="C17" s="7">
        <v>14718</v>
      </c>
      <c r="D17" s="7">
        <v>689</v>
      </c>
      <c r="E17" s="7">
        <v>3500</v>
      </c>
      <c r="F17" s="7"/>
    </row>
    <row r="18" spans="1:6" ht="14.25" customHeight="1">
      <c r="A18" s="19" t="s">
        <v>83</v>
      </c>
      <c r="B18" s="7" t="s">
        <v>118</v>
      </c>
      <c r="C18" s="7">
        <v>287556</v>
      </c>
      <c r="D18" s="7">
        <v>13564</v>
      </c>
      <c r="E18" s="7">
        <v>258387</v>
      </c>
      <c r="F18" s="7">
        <v>471</v>
      </c>
    </row>
    <row r="19" spans="1:6" ht="14.25" customHeight="1">
      <c r="A19" s="19" t="s">
        <v>84</v>
      </c>
      <c r="B19" s="7" t="s">
        <v>119</v>
      </c>
      <c r="C19" s="7">
        <v>47069</v>
      </c>
      <c r="D19" s="7">
        <v>2557</v>
      </c>
      <c r="E19" s="7">
        <v>24000</v>
      </c>
      <c r="F19" s="7">
        <v>1123</v>
      </c>
    </row>
    <row r="20" spans="1:6" ht="14.25" customHeight="1">
      <c r="A20" s="19" t="s">
        <v>85</v>
      </c>
      <c r="B20" s="7" t="s">
        <v>120</v>
      </c>
      <c r="C20" s="7">
        <v>382867</v>
      </c>
      <c r="D20" s="7">
        <v>62234</v>
      </c>
      <c r="E20" s="7">
        <v>410112</v>
      </c>
      <c r="F20" s="7">
        <v>93103</v>
      </c>
    </row>
    <row r="21" spans="1:6" ht="14.25" customHeight="1">
      <c r="A21" s="19" t="s">
        <v>86</v>
      </c>
      <c r="B21" s="7" t="s">
        <v>121</v>
      </c>
      <c r="C21" s="7">
        <v>1027615</v>
      </c>
      <c r="D21" s="7">
        <v>509519</v>
      </c>
      <c r="E21" s="7">
        <v>1306000</v>
      </c>
      <c r="F21" s="7">
        <v>594913</v>
      </c>
    </row>
    <row r="22" spans="1:6" ht="14.25" customHeight="1">
      <c r="A22" s="19" t="s">
        <v>87</v>
      </c>
      <c r="B22" s="7" t="s">
        <v>122</v>
      </c>
      <c r="C22" s="7">
        <v>475792</v>
      </c>
      <c r="D22" s="7">
        <v>89723</v>
      </c>
      <c r="E22" s="7">
        <v>5667427</v>
      </c>
      <c r="F22" s="7">
        <v>801652</v>
      </c>
    </row>
    <row r="23" spans="1:6" ht="14.25" customHeight="1">
      <c r="A23" s="19" t="s">
        <v>88</v>
      </c>
      <c r="B23" s="7" t="s">
        <v>123</v>
      </c>
      <c r="C23" s="7">
        <v>187503</v>
      </c>
      <c r="D23" s="7">
        <v>14338</v>
      </c>
      <c r="E23" s="7">
        <v>1117000</v>
      </c>
      <c r="F23" s="7">
        <v>16729</v>
      </c>
    </row>
    <row r="24" spans="1:6" ht="14.25" customHeight="1">
      <c r="A24" s="19" t="s">
        <v>89</v>
      </c>
      <c r="B24" s="7" t="s">
        <v>124</v>
      </c>
      <c r="C24" s="7">
        <v>30711</v>
      </c>
      <c r="D24" s="7">
        <v>13656</v>
      </c>
      <c r="E24" s="7">
        <v>192180</v>
      </c>
      <c r="F24" s="7">
        <v>1617</v>
      </c>
    </row>
    <row r="25" spans="1:6" ht="14.25" customHeight="1">
      <c r="A25" s="19" t="s">
        <v>90</v>
      </c>
      <c r="B25" s="7" t="s">
        <v>125</v>
      </c>
      <c r="C25" s="7">
        <v>36820</v>
      </c>
      <c r="D25" s="7">
        <v>7181</v>
      </c>
      <c r="E25" s="7">
        <v>69751</v>
      </c>
      <c r="F25" s="7">
        <v>14394</v>
      </c>
    </row>
    <row r="26" spans="1:6" ht="14.25" customHeight="1">
      <c r="A26" s="19" t="s">
        <v>91</v>
      </c>
      <c r="B26" s="7" t="s">
        <v>126</v>
      </c>
      <c r="C26" s="7">
        <v>1500</v>
      </c>
      <c r="D26" s="7"/>
      <c r="E26" s="7">
        <v>28761</v>
      </c>
      <c r="F26" s="7">
        <v>3996</v>
      </c>
    </row>
    <row r="27" spans="1:6" ht="14.25" customHeight="1">
      <c r="A27" s="19" t="s">
        <v>92</v>
      </c>
      <c r="B27" s="7" t="s">
        <v>127</v>
      </c>
      <c r="C27" s="7">
        <v>1267</v>
      </c>
      <c r="D27" s="7">
        <v>211</v>
      </c>
      <c r="E27" s="7">
        <v>16200</v>
      </c>
      <c r="F27" s="7">
        <v>513</v>
      </c>
    </row>
    <row r="28" spans="1:6" ht="14.25" customHeight="1">
      <c r="A28" s="19" t="s">
        <v>93</v>
      </c>
      <c r="B28" s="7" t="s">
        <v>128</v>
      </c>
      <c r="C28" s="7">
        <v>51499</v>
      </c>
      <c r="D28" s="7">
        <v>4776</v>
      </c>
      <c r="E28" s="7">
        <v>116436</v>
      </c>
      <c r="F28" s="7">
        <v>651</v>
      </c>
    </row>
    <row r="29" spans="1:6" ht="14.25" customHeight="1">
      <c r="A29" s="19" t="s">
        <v>94</v>
      </c>
      <c r="B29" s="7" t="s">
        <v>129</v>
      </c>
      <c r="C29" s="7">
        <v>6000</v>
      </c>
      <c r="D29" s="7">
        <v>5350</v>
      </c>
      <c r="E29" s="7">
        <v>100220</v>
      </c>
      <c r="F29" s="7">
        <v>869</v>
      </c>
    </row>
    <row r="30" spans="1:6" ht="14.25" customHeight="1">
      <c r="A30" s="19" t="s">
        <v>95</v>
      </c>
      <c r="B30" s="7" t="s">
        <v>130</v>
      </c>
      <c r="C30" s="7">
        <v>288176</v>
      </c>
      <c r="D30" s="7">
        <v>6523</v>
      </c>
      <c r="E30" s="7">
        <v>510827</v>
      </c>
      <c r="F30" s="7">
        <v>34771</v>
      </c>
    </row>
    <row r="31" spans="1:6" ht="14.25" customHeight="1">
      <c r="A31" s="19" t="s">
        <v>96</v>
      </c>
      <c r="B31" s="7" t="s">
        <v>131</v>
      </c>
      <c r="C31" s="7">
        <v>155196</v>
      </c>
      <c r="D31" s="7">
        <v>29138</v>
      </c>
      <c r="E31" s="7"/>
      <c r="F31" s="7"/>
    </row>
    <row r="32" spans="1:6" ht="14.25" customHeight="1">
      <c r="A32" s="19" t="s">
        <v>97</v>
      </c>
      <c r="B32" s="7" t="s">
        <v>132</v>
      </c>
      <c r="C32" s="7">
        <v>167031</v>
      </c>
      <c r="D32" s="7">
        <v>167031</v>
      </c>
      <c r="E32" s="7">
        <v>2500</v>
      </c>
      <c r="F32" s="7">
        <v>556</v>
      </c>
    </row>
    <row r="33" spans="1:6" ht="14.25" customHeight="1">
      <c r="A33" s="19" t="s">
        <v>98</v>
      </c>
      <c r="B33" s="7" t="s">
        <v>133</v>
      </c>
      <c r="C33" s="7">
        <v>700137</v>
      </c>
      <c r="D33" s="7">
        <v>231614</v>
      </c>
      <c r="E33" s="7">
        <v>444000</v>
      </c>
      <c r="F33" s="7">
        <v>141400</v>
      </c>
    </row>
    <row r="34" spans="1:6" ht="14.25" customHeight="1">
      <c r="A34" s="19" t="s">
        <v>99</v>
      </c>
      <c r="B34" s="7" t="s">
        <v>134</v>
      </c>
      <c r="C34" s="7">
        <v>263097</v>
      </c>
      <c r="D34" s="7">
        <v>94300</v>
      </c>
      <c r="E34" s="7"/>
      <c r="F34" s="7"/>
    </row>
    <row r="35" spans="1:6" ht="14.25" customHeight="1">
      <c r="A35" s="19" t="s">
        <v>100</v>
      </c>
      <c r="B35" s="7" t="s">
        <v>135</v>
      </c>
      <c r="C35" s="7"/>
      <c r="D35" s="7"/>
      <c r="E35" s="7">
        <v>50000</v>
      </c>
      <c r="F35" s="7">
        <v>2327</v>
      </c>
    </row>
    <row r="36" spans="1:6" ht="14.25" customHeight="1">
      <c r="A36" s="19" t="s">
        <v>101</v>
      </c>
      <c r="B36" s="7" t="s">
        <v>136</v>
      </c>
      <c r="C36" s="7"/>
      <c r="D36" s="7"/>
      <c r="E36" s="7">
        <v>21400</v>
      </c>
      <c r="F36" s="7"/>
    </row>
    <row r="37" spans="1:6" ht="14.25" customHeight="1">
      <c r="A37" s="19" t="s">
        <v>102</v>
      </c>
      <c r="B37" s="7" t="s">
        <v>147</v>
      </c>
      <c r="C37" s="7">
        <v>149080</v>
      </c>
      <c r="D37" s="7">
        <v>11634</v>
      </c>
      <c r="E37" s="7">
        <v>1735600</v>
      </c>
      <c r="F37" s="7">
        <v>115805</v>
      </c>
    </row>
    <row r="38" spans="1:6" ht="14.25" customHeight="1">
      <c r="A38" s="20" t="s">
        <v>103</v>
      </c>
      <c r="B38" s="12" t="s">
        <v>137</v>
      </c>
      <c r="C38" s="7">
        <v>106991</v>
      </c>
      <c r="D38" s="7">
        <v>53581</v>
      </c>
      <c r="E38" s="7">
        <v>2626000</v>
      </c>
      <c r="F38" s="7">
        <v>27004</v>
      </c>
    </row>
    <row r="39" spans="1:6" ht="14.25" customHeight="1">
      <c r="A39" s="19" t="s">
        <v>104</v>
      </c>
      <c r="B39" s="7" t="s">
        <v>138</v>
      </c>
      <c r="C39" s="7">
        <v>420</v>
      </c>
      <c r="D39" s="7">
        <v>420</v>
      </c>
      <c r="E39" s="7">
        <v>21000</v>
      </c>
      <c r="F39" s="7"/>
    </row>
    <row r="40" spans="1:6" ht="14.25" customHeight="1">
      <c r="A40" s="19" t="s">
        <v>105</v>
      </c>
      <c r="B40" s="7" t="s">
        <v>139</v>
      </c>
      <c r="C40" s="7"/>
      <c r="D40" s="7"/>
      <c r="E40" s="7">
        <v>50000</v>
      </c>
      <c r="F40" s="7">
        <v>15000</v>
      </c>
    </row>
    <row r="41" spans="1:6" ht="14.25" customHeight="1" thickBot="1">
      <c r="A41" s="21" t="s">
        <v>162</v>
      </c>
      <c r="B41" s="8" t="s">
        <v>140</v>
      </c>
      <c r="C41" s="8">
        <v>2494119</v>
      </c>
      <c r="D41" s="8"/>
      <c r="E41" s="8">
        <v>1570533</v>
      </c>
      <c r="F41" s="8"/>
    </row>
    <row r="42" spans="1:6" ht="14.25" customHeight="1" thickBot="1" thickTop="1">
      <c r="A42" s="22" t="s">
        <v>106</v>
      </c>
      <c r="B42" s="9" t="s">
        <v>141</v>
      </c>
      <c r="C42" s="9">
        <f>C8+C9+C10+C15+C31+C32+C33+C34+C35+C36+C37+C38+C39+C40+C41</f>
        <v>26282206</v>
      </c>
      <c r="D42" s="9">
        <f>D8+D9+D10+D15+D31+D32+D33+D34+D35+D36+D37+D38+D39+D40+D41</f>
        <v>5651545</v>
      </c>
      <c r="E42" s="9">
        <f>E8+E9+E10+E15+E31+E32+E33+E34+E35+E36+E37+E38+E39+E40+E41</f>
        <v>19694969</v>
      </c>
      <c r="F42" s="9">
        <f>F8+F9+F10+F15+F31+F32+F33+F34+F35+F36+F37+F38+F39+F40+F41</f>
        <v>2501560</v>
      </c>
    </row>
    <row r="43" ht="14.25" customHeight="1" thickTop="1">
      <c r="A43" s="17"/>
    </row>
    <row r="44" ht="14.25" customHeight="1">
      <c r="A44" s="17"/>
    </row>
    <row r="45" ht="14.25" customHeight="1">
      <c r="A45" s="17"/>
    </row>
  </sheetData>
  <mergeCells count="6">
    <mergeCell ref="A2:F2"/>
    <mergeCell ref="A3:F3"/>
    <mergeCell ref="A5:A7"/>
    <mergeCell ref="B5:B7"/>
    <mergeCell ref="C5:D5"/>
    <mergeCell ref="E5:F5"/>
  </mergeCells>
  <printOptions horizontalCentered="1"/>
  <pageMargins left="0.63" right="0.38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s_deneva</cp:lastModifiedBy>
  <cp:lastPrinted>2009-04-22T11:44:50Z</cp:lastPrinted>
  <dcterms:created xsi:type="dcterms:W3CDTF">1996-10-14T23:33:28Z</dcterms:created>
  <dcterms:modified xsi:type="dcterms:W3CDTF">2009-04-22T12:02:46Z</dcterms:modified>
  <cp:category/>
  <cp:version/>
  <cp:contentType/>
  <cp:contentStatus/>
</cp:coreProperties>
</file>