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<sst xmlns="http://schemas.openxmlformats.org/spreadsheetml/2006/main" count="87" uniqueCount="80">
  <si>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</si>
  <si>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</si>
  <si>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</si>
  <si>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</si>
  <si>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</si>
  <si>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</si>
  <si>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</si>
  <si>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</si>
  <si>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</si>
  <si>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</si>
  <si>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</si>
  <si>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</si>
  <si>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</si>
  <si>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</si>
  <si>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</si>
  <si>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</si>
  <si>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</si>
  <si>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</si>
  <si>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</si>
  <si>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</si>
  <si>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</si>
  <si>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</si>
  <si>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</si>
  <si>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</si>
  <si>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</si>
  <si>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</si>
  <si>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</si>
  <si>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</si>
  <si>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</si>
  <si>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</si>
  <si>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</si>
  <si>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</si>
  <si>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</si>
  <si>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</si>
  <si>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</si>
  <si>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</si>
  <si>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</si>
  <si>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</si>
  <si>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</si>
  <si>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</si>
  <si>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</si>
  <si>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</si>
  <si>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</si>
  <si>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</si>
  <si>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</si>
  <si>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</si>
  <si>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</si>
  <si>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</si>
  <si>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</si>
  <si>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</si>
  <si>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</si>
  <si>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</si>
  <si>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</si>
  <si>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</si>
  <si>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</si>
  <si>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</si>
  <si>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</si>
  <si>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</si>
  <si>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</si>
  <si>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</si>
  <si>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</si>
  <si>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</si>
  <si>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</si>
  <si>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</si>
  <si>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</si>
  <si>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</si>
  <si>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</si>
  <si>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</si>
  <si>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</si>
  <si>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</si>
  <si>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</si>
  <si>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</si>
  <si>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</si>
  <si>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</si>
  <si>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</si>
  <si>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</si>
  <si>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</si>
  <si>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   Цветолина Проданова</t>
  </si>
  <si>
    <t>Отчетен период: към 31.07.2016</t>
  </si>
  <si>
    <t>Дата: 01.08.2016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</si>
</sst>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33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selection activeCell="A49" sqref="A49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3" t="s">
        <v>0</v>
      </c>
      <c r="F1" s="33"/>
    </row>
    <row r="2" spans="1:6" ht="12">
      <c r="A2" s="2"/>
      <c r="B2" s="3"/>
      <c r="C2" s="35" t="s">
        <v>1</v>
      </c>
      <c r="D2" s="35"/>
      <c r="E2" s="5"/>
      <c r="F2" s="5"/>
    </row>
    <row r="3" spans="1:6" ht="15" customHeight="1">
      <c r="A3" s="4" t="s">
        <v>76</v>
      </c>
      <c r="B3" s="6"/>
      <c r="C3" s="2"/>
      <c r="D3" s="2"/>
      <c r="E3" s="34" t="s">
        <v>2</v>
      </c>
      <c r="F3" s="34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3" ht="12">
      <c r="A8" s="15" t="s">
        <v>13</v>
      </c>
      <c r="B8" s="16"/>
      <c r="C8" s="16"/>
      <c r="D8" s="15" t="s">
        <v>14</v>
      </c>
      <c r="E8" s="16">
        <v>1435040</v>
      </c>
      <c r="F8" s="16">
        <v>1416450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4">
      <c r="A10" s="16" t="s">
        <v>17</v>
      </c>
      <c r="B10" s="16"/>
      <c r="C10" s="16"/>
      <c r="D10" s="16" t="s">
        <v>18</v>
      </c>
      <c r="E10" s="16">
        <v>165556</v>
      </c>
      <c r="F10" s="16">
        <v>155377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">
      <c r="A13" s="18" t="s">
        <v>23</v>
      </c>
      <c r="B13" s="16"/>
      <c r="C13" s="16"/>
      <c r="D13" s="18" t="s">
        <v>24</v>
      </c>
      <c r="E13" s="16">
        <f>SUM(E10:E12)</f>
        <v>165556</v>
      </c>
      <c r="F13" s="16">
        <v>155377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">
      <c r="A16" s="14" t="s">
        <v>29</v>
      </c>
      <c r="B16" s="29"/>
      <c r="C16" s="16"/>
      <c r="D16" s="16" t="s">
        <v>30</v>
      </c>
      <c r="E16" s="26">
        <v>600732</v>
      </c>
      <c r="F16" s="26">
        <v>547967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2">
      <c r="A18" s="13" t="s">
        <v>33</v>
      </c>
      <c r="B18" s="29"/>
      <c r="C18" s="16"/>
      <c r="D18" s="13" t="s">
        <v>34</v>
      </c>
      <c r="E18" s="27">
        <v>43780</v>
      </c>
      <c r="F18" s="27">
        <v>52765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2">
      <c r="A19" s="13" t="s">
        <v>35</v>
      </c>
      <c r="B19" s="29">
        <f>284098+25868</f>
        <v>309966</v>
      </c>
      <c r="C19" s="16">
        <v>176161</v>
      </c>
      <c r="D19" s="18" t="s">
        <v>36</v>
      </c>
      <c r="E19" s="27">
        <f>E16+E17+E18</f>
        <v>644512</v>
      </c>
      <c r="F19" s="27">
        <v>600732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">
      <c r="A20" s="13" t="s">
        <v>37</v>
      </c>
      <c r="B20" s="29">
        <v>382983</v>
      </c>
      <c r="C20" s="16">
        <v>621189</v>
      </c>
      <c r="D20" s="19" t="s">
        <v>38</v>
      </c>
      <c r="E20" s="27">
        <f>E19+E13+E8</f>
        <v>2245108</v>
      </c>
      <c r="F20" s="27">
        <v>2172559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">
      <c r="A22" s="19" t="s">
        <v>23</v>
      </c>
      <c r="B22" s="29">
        <f>SUM(B18:B21)</f>
        <v>692949</v>
      </c>
      <c r="C22" s="16">
        <v>797350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">
      <c r="A24" s="13" t="s">
        <v>15</v>
      </c>
      <c r="B24" s="29">
        <f>SUM(B25:B28)</f>
        <v>1354146</v>
      </c>
      <c r="C24" s="16">
        <v>1172847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">
      <c r="A25" s="13" t="s">
        <v>17</v>
      </c>
      <c r="B25" s="29"/>
      <c r="C25" s="16"/>
      <c r="D25" s="16" t="s">
        <v>43</v>
      </c>
      <c r="E25" s="16">
        <f>SUM(E26:E28)</f>
        <v>1919</v>
      </c>
      <c r="F25" s="16">
        <v>2262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6" ht="12">
      <c r="A26" s="13" t="s">
        <v>44</v>
      </c>
      <c r="B26" s="30"/>
      <c r="C26" s="13"/>
      <c r="D26" s="16" t="s">
        <v>45</v>
      </c>
      <c r="E26" s="16">
        <f>64+31+50</f>
        <v>145</v>
      </c>
      <c r="F26" s="16">
        <v>419</v>
      </c>
    </row>
    <row r="27" spans="1:6" ht="12">
      <c r="A27" s="13" t="s">
        <v>19</v>
      </c>
      <c r="B27" s="30">
        <f>751137+572332+35255-2700-1878</f>
        <v>1354146</v>
      </c>
      <c r="C27" s="13">
        <v>1172847</v>
      </c>
      <c r="D27" s="16" t="s">
        <v>46</v>
      </c>
      <c r="E27" s="16">
        <v>1774</v>
      </c>
      <c r="F27" s="16">
        <v>1843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9" ht="12">
      <c r="A29" s="13" t="s">
        <v>49</v>
      </c>
      <c r="B29" s="30"/>
      <c r="C29" s="13"/>
      <c r="D29" s="21" t="s">
        <v>50</v>
      </c>
      <c r="E29" s="13"/>
      <c r="F29" s="13">
        <v>2520</v>
      </c>
      <c r="I29" s="39"/>
    </row>
    <row r="30" spans="1:6" ht="12">
      <c r="A30" s="13" t="s">
        <v>51</v>
      </c>
      <c r="B30" s="30">
        <v>81923</v>
      </c>
      <c r="C30" s="13">
        <v>78564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1436069</v>
      </c>
      <c r="C34" s="13">
        <v>1251411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>
        <v>19865</v>
      </c>
    </row>
    <row r="36" spans="1:6" ht="13.5" customHeight="1">
      <c r="A36" s="16" t="s">
        <v>63</v>
      </c>
      <c r="B36" s="30">
        <v>2700</v>
      </c>
      <c r="C36" s="13">
        <v>13144</v>
      </c>
      <c r="D36" s="21" t="s">
        <v>64</v>
      </c>
      <c r="E36" s="13">
        <v>97767</v>
      </c>
      <c r="F36" s="13">
        <v>97787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99686</v>
      </c>
      <c r="F37" s="13">
        <v>122434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99686</v>
      </c>
      <c r="F38" s="13">
        <v>122434</v>
      </c>
    </row>
    <row r="39" spans="1:6" ht="12">
      <c r="A39" s="16" t="s">
        <v>68</v>
      </c>
      <c r="B39" s="30">
        <f>1877+211199</f>
        <v>213076</v>
      </c>
      <c r="C39" s="13">
        <v>233088</v>
      </c>
      <c r="D39" s="13"/>
      <c r="E39" s="13"/>
      <c r="F39" s="13"/>
    </row>
    <row r="40" spans="1:6" ht="12">
      <c r="A40" s="18" t="s">
        <v>69</v>
      </c>
      <c r="B40" s="13">
        <f>SUM(B36:B39)</f>
        <v>215776</v>
      </c>
      <c r="C40" s="13">
        <v>246232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2344794</v>
      </c>
      <c r="C42" s="13">
        <v>2294993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2344794</v>
      </c>
      <c r="C44" s="16">
        <v>2294993</v>
      </c>
      <c r="D44" s="18" t="s">
        <v>72</v>
      </c>
      <c r="E44" s="32">
        <f>E38+E20</f>
        <v>2344794</v>
      </c>
      <c r="F44" s="13">
        <v>2294993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38">
        <f>B44-E44</f>
        <v>0</v>
      </c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6" t="s">
        <v>73</v>
      </c>
      <c r="C52" s="36"/>
      <c r="D52" s="37" t="s">
        <v>74</v>
      </c>
      <c r="E52" s="37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dmihaylov</cp:lastModifiedBy>
  <cp:lastPrinted>2016-06-03T08:17:15Z</cp:lastPrinted>
  <dcterms:created xsi:type="dcterms:W3CDTF">2008-10-10T06:49:12Z</dcterms:created>
  <dcterms:modified xsi:type="dcterms:W3CDTF">2016-08-02T07:39:53Z</dcterms:modified>
  <cp:category/>
  <cp:version/>
  <cp:contentType/>
  <cp:contentStatus/>
</cp:coreProperties>
</file>