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8340" windowWidth="14940" windowHeight="8640" tabRatio="822" activeTab="2"/>
  </bookViews>
  <sheets>
    <sheet name="Balance" sheetId="1" r:id="rId1"/>
    <sheet name="Income" sheetId="2" r:id="rId2"/>
    <sheet name="Cash Flow" sheetId="3" r:id="rId3"/>
    <sheet name="Notes" sheetId="4" r:id="rId4"/>
  </sheets>
  <definedNames>
    <definedName name="_Ref149986744" localSheetId="3">'Notes'!#REF!</definedName>
    <definedName name="_Ref149988108" localSheetId="3">'Notes'!#REF!</definedName>
    <definedName name="_Toc95275307" localSheetId="3">'Notes'!#REF!</definedName>
    <definedName name="_xlnm.Print_Area" localSheetId="0">'Balance'!$A$1:$C$70</definedName>
  </definedNames>
  <calcPr fullCalcOnLoad="1"/>
</workbook>
</file>

<file path=xl/sharedStrings.xml><?xml version="1.0" encoding="utf-8"?>
<sst xmlns="http://schemas.openxmlformats.org/spreadsheetml/2006/main" count="181" uniqueCount="141">
  <si>
    <t>BGN’000s</t>
  </si>
  <si>
    <t>ASSETS</t>
  </si>
  <si>
    <t>Non-current assets</t>
  </si>
  <si>
    <t>Other</t>
  </si>
  <si>
    <t>Total Non-current assets</t>
  </si>
  <si>
    <t>Current assets</t>
  </si>
  <si>
    <t>Cash and cash equivalents</t>
  </si>
  <si>
    <t>Total current assets</t>
  </si>
  <si>
    <t>TOTAL ASSETS</t>
  </si>
  <si>
    <t>EQUITY</t>
  </si>
  <si>
    <t>Total equity</t>
  </si>
  <si>
    <t>Share capital</t>
  </si>
  <si>
    <t>Retained earnings</t>
  </si>
  <si>
    <t>Revaluation reserves</t>
  </si>
  <si>
    <t>Reserves</t>
  </si>
  <si>
    <t>LIABILITIES</t>
  </si>
  <si>
    <t>Non-current</t>
  </si>
  <si>
    <t>Deferred income</t>
  </si>
  <si>
    <t>Total non-current liabilities</t>
  </si>
  <si>
    <t>Current</t>
  </si>
  <si>
    <t>Total current liabilities</t>
  </si>
  <si>
    <t>Total liabilities</t>
  </si>
  <si>
    <t>TOTAL EQUITY AND LIABILITIES</t>
  </si>
  <si>
    <t xml:space="preserve">Social security liabilities </t>
  </si>
  <si>
    <t>Tax payables</t>
  </si>
  <si>
    <t>Interest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</si>
  <si>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</si>
  <si>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</si>
  <si>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</si>
  <si>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</si>
  <si>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</si>
  <si>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</si>
  <si>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Net result for the period</t>
  </si>
  <si>
    <t>Cash receipts from customers</t>
  </si>
  <si>
    <t xml:space="preserve">Cash paid to suppliers </t>
  </si>
  <si>
    <t>Cash paid to employees and social security institutions</t>
  </si>
  <si>
    <t xml:space="preserve">Other payments/proceeds for operating activities </t>
  </si>
  <si>
    <t>Purchase of non-current assets</t>
  </si>
  <si>
    <t>CASH FLOWS FROM OPERATING ACTIVITIES</t>
  </si>
  <si>
    <t>Payments under to lease contracts</t>
  </si>
  <si>
    <t>Net cash flow from operating activities</t>
  </si>
  <si>
    <t>Net cash flow from investing activities</t>
  </si>
  <si>
    <t>Net increase/decrease in cash and cash equivalents</t>
  </si>
  <si>
    <t>Cash and cash equivalents at a beginning of the period</t>
  </si>
  <si>
    <t>Cash and cash equivalents at the end of the period</t>
  </si>
  <si>
    <t>Vehicles</t>
  </si>
  <si>
    <t>Revenue from sales of services</t>
  </si>
  <si>
    <t>Other financial income/expenses (net)</t>
  </si>
  <si>
    <t>CASH FLOWS FROM INVESTING ACTIVITIES</t>
  </si>
  <si>
    <t>CASH FLOWS FROM FINANCIAL ACTIVITIES</t>
  </si>
  <si>
    <t>Net cash flow from financial activities</t>
  </si>
  <si>
    <t>A.</t>
  </si>
  <si>
    <t>General information</t>
  </si>
  <si>
    <t>Ø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</si>
  <si>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</si>
  <si>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</si>
  <si>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</si>
  <si>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</si>
  <si>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C.</t>
  </si>
  <si>
    <t>Notes</t>
  </si>
  <si>
    <r>
      <t>Ø</t>
    </r>
  </si>
  <si>
    <t xml:space="preserve">Operating Result </t>
  </si>
  <si>
    <t>Proceeds from financial assets held for trade</t>
  </si>
  <si>
    <t>INVESTOR.BG Plc.</t>
  </si>
  <si>
    <t>Office equipment</t>
  </si>
  <si>
    <t>Non-current tangible assets</t>
  </si>
  <si>
    <t>Non-current intangible assets</t>
  </si>
  <si>
    <t>Ownership rights</t>
  </si>
  <si>
    <t>Software</t>
  </si>
  <si>
    <t>Current receivables</t>
  </si>
  <si>
    <t>Trade receivables and advances to suppliers</t>
  </si>
  <si>
    <t>Refundable taxes</t>
  </si>
  <si>
    <t>Advance payments</t>
  </si>
  <si>
    <t>Current financial assets</t>
  </si>
  <si>
    <t>Financial assets held for trading (bonds &amp; shares)</t>
  </si>
  <si>
    <t>Financial assets held for sale</t>
  </si>
  <si>
    <t>Cash in hand</t>
  </si>
  <si>
    <t>Cash in bank</t>
  </si>
  <si>
    <t>Redeemed own shares</t>
  </si>
  <si>
    <t>Uncovered loss</t>
  </si>
  <si>
    <t>Payables to suppliers and advances from clients</t>
  </si>
  <si>
    <t>Advance receivables</t>
  </si>
  <si>
    <t>Payables to personnel</t>
  </si>
  <si>
    <t>Gains/Losses from transactions with financial instruments</t>
  </si>
  <si>
    <t>Loans granted</t>
  </si>
  <si>
    <t>Receivables from granted loans</t>
  </si>
  <si>
    <t>Cash outflow for redemption</t>
  </si>
  <si>
    <t>Interest, fees and commissions paid or received</t>
  </si>
  <si>
    <t>Deferred expenses</t>
  </si>
  <si>
    <t>Receivables from the issue of shares</t>
  </si>
  <si>
    <t>205, Alexander Stamboliiski Blvd., 1309 Sofia, Bulgaria                                            Tel.: (359 2) 8129812</t>
  </si>
  <si>
    <t>The Company portfolio comprises the following websites:</t>
  </si>
  <si>
    <t>Investor.bg</t>
  </si>
  <si>
    <t>Tialoto.bg</t>
  </si>
  <si>
    <t>Dnes.bg</t>
  </si>
  <si>
    <t>Start.bg</t>
  </si>
  <si>
    <t>Snimka.bg</t>
  </si>
  <si>
    <t>Aha.bg</t>
  </si>
  <si>
    <t>Blog.bg</t>
  </si>
  <si>
    <t>Gol.bg</t>
  </si>
  <si>
    <t>Rabota.bg</t>
  </si>
  <si>
    <t>RSS.bg</t>
  </si>
  <si>
    <t>Automedia.bg</t>
  </si>
  <si>
    <t>Zip.bg</t>
  </si>
  <si>
    <t>Mp3.bg</t>
  </si>
  <si>
    <t>Teenproblem.net</t>
  </si>
  <si>
    <t>Start.web.tr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</si>
  <si>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</si>
  <si>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</si>
  <si>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 xml:space="preserve">In December 2004 it increased its shareholders' equity to BGN 1.2 million.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</si>
  <si>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</si>
  <si>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>Other payments/receivables from financial activity</t>
  </si>
  <si>
    <t>Interest, fees and commissions received/paid</t>
  </si>
  <si>
    <t xml:space="preserve">Notes about the accounting policy adopted for the Financial Statements </t>
  </si>
  <si>
    <t>Others</t>
  </si>
  <si>
    <t>Deferred taxes</t>
  </si>
  <si>
    <t>Taxes paid</t>
  </si>
  <si>
    <t>NasamNatam.com</t>
  </si>
  <si>
    <t>.</t>
  </si>
  <si>
    <t>Payables to related parties</t>
  </si>
  <si>
    <t>Corporate income tax paid</t>
  </si>
  <si>
    <t>Purchase of investments</t>
  </si>
  <si>
    <t>Loans receivables</t>
  </si>
  <si>
    <t>Goodwill</t>
  </si>
  <si>
    <t>Minority interest</t>
  </si>
  <si>
    <t>CASH FLOW STATEMENT - CONSOLIDATED</t>
  </si>
  <si>
    <t>INCOME STATEMENT - CONSOLIDATED</t>
  </si>
  <si>
    <t>BALANCE SHEET - CONSOLIDATED</t>
  </si>
  <si>
    <t>Puls.bg</t>
  </si>
  <si>
    <t>Receivables from personnel</t>
  </si>
  <si>
    <t>Profit/Loss of minority parties</t>
  </si>
  <si>
    <t>Prepared by: Finansovo-pravna kushta</t>
  </si>
  <si>
    <t>Corporate Income Tax</t>
  </si>
  <si>
    <t>Other payments/receivables from investing activity</t>
  </si>
  <si>
    <t>Sale of non-current assets</t>
  </si>
  <si>
    <t>Procurator: Ivaylo Lakov</t>
  </si>
  <si>
    <t xml:space="preserve">On 3 February 2010, the Board of Directors elected the former member of the Board - Stuart Till - for an Executive Director, as of 1 March 2010. </t>
  </si>
  <si>
    <t xml:space="preserve">Mr. Till is one of the founders of the company. Till his election as an Executive Director, he has worked as a consultant and Financial manager for Shell International, Hague, Netherlands. </t>
  </si>
  <si>
    <t>The former Executive Director, Mr. Lekov, will continue to perform his functions as a Chairman of the Board and to work actively for the strategic development of the company and its products.</t>
  </si>
  <si>
    <t>Date: 28.04.2010</t>
  </si>
  <si>
    <t>For the period ended 31 March 2010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</si>
</sst>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#\2_);_(* \(#,##0\);_(* &quot;-&quot;_);_(@_)"/>
    <numFmt numFmtId="213" formatCode="_(* #,##0_);_(* \(#,###\2\);_(* &quot;-&quot;_);_(@_)"/>
    <numFmt numFmtId="214" formatCode="_(* #,##0_);_(* \(#,##0\);_(* &quot;-&quot;\2_);_(@_)"/>
    <numFmt numFmtId="215" formatCode="_(* #,##0.00_);_(* \(#,##0\);_(* &quot;-&quot;_);_(@_)"/>
    <numFmt numFmtId="216" formatCode="_(* #,##0_);_(* \(#,##0.00\);_(* &quot;-&quot;_);_(@_)"/>
    <numFmt numFmtId="217" formatCode="\-\(####\)"/>
    <numFmt numFmtId="218" formatCode="\(###\)"/>
    <numFmt numFmtId="219" formatCode="\(\-###\)"/>
    <numFmt numFmtId="220" formatCode="General;\(General\)"/>
    <numFmt numFmtId="221" formatCode="[$-402]dd\ mmmm\ yyyy\ &quot;г.&quot;"/>
    <numFmt numFmtId="222" formatCode="0.00_ ;[Red]\-0.00\ "/>
    <numFmt numFmtId="223" formatCode="mmm/yyyy"/>
  </numFmts>
  <fonts count="39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12"/>
      <color indexed="8"/>
      <name val="Wingdings"/>
      <family val="0"/>
    </font>
    <font>
      <sz val="11.5"/>
      <color indexed="8"/>
      <name val="Arial"/>
      <family val="2"/>
    </font>
    <font>
      <b/>
      <u val="single"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57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wrapText="1"/>
      <protection/>
    </xf>
    <xf numFmtId="0" fontId="5" fillId="0" borderId="0" xfId="57" applyFont="1" applyFill="1" applyAlignment="1" applyProtection="1">
      <alignment vertical="top" wrapText="1"/>
      <protection locked="0"/>
    </xf>
    <xf numFmtId="0" fontId="5" fillId="0" borderId="0" xfId="58" applyFont="1" applyBorder="1" applyAlignment="1" applyProtection="1">
      <alignment wrapText="1"/>
      <protection/>
    </xf>
    <xf numFmtId="1" fontId="5" fillId="24" borderId="0" xfId="58" applyNumberFormat="1" applyFont="1" applyFill="1" applyBorder="1" applyAlignment="1" applyProtection="1">
      <alignment wrapText="1"/>
      <protection locked="0"/>
    </xf>
    <xf numFmtId="0" fontId="5" fillId="0" borderId="0" xfId="58" applyFont="1" applyAlignment="1" applyProtection="1">
      <alignment vertical="top" wrapText="1"/>
      <protection/>
    </xf>
    <xf numFmtId="1" fontId="5" fillId="0" borderId="0" xfId="57" applyNumberFormat="1" applyFont="1" applyBorder="1" applyAlignment="1" applyProtection="1">
      <alignment horizontal="right" vertical="top"/>
      <protection locked="0"/>
    </xf>
    <xf numFmtId="0" fontId="5" fillId="0" borderId="0" xfId="58" applyFont="1" applyFill="1" applyAlignment="1" applyProtection="1">
      <alignment wrapText="1"/>
      <protection/>
    </xf>
    <xf numFmtId="0" fontId="8" fillId="0" borderId="0" xfId="58" applyFont="1" applyAlignment="1" applyProtection="1">
      <alignment horizontal="center" wrapText="1"/>
      <protection locked="0"/>
    </xf>
    <xf numFmtId="0" fontId="9" fillId="0" borderId="0" xfId="58" applyFont="1" applyAlignment="1" applyProtection="1">
      <alignment wrapText="1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/>
      <protection/>
    </xf>
    <xf numFmtId="3" fontId="6" fillId="0" borderId="0" xfId="57" applyNumberFormat="1" applyFont="1" applyAlignment="1" applyProtection="1">
      <alignment vertical="top" wrapText="1"/>
      <protection locked="0"/>
    </xf>
    <xf numFmtId="0" fontId="6" fillId="0" borderId="0" xfId="57" applyFont="1" applyAlignment="1" applyProtection="1">
      <alignment vertical="top" wrapText="1"/>
      <protection locked="0"/>
    </xf>
    <xf numFmtId="0" fontId="7" fillId="0" borderId="0" xfId="57" applyFont="1" applyBorder="1" applyAlignment="1" applyProtection="1">
      <alignment horizontal="center" vertical="top"/>
      <protection locked="0"/>
    </xf>
    <xf numFmtId="0" fontId="7" fillId="0" borderId="10" xfId="57" applyFont="1" applyBorder="1" applyAlignment="1" applyProtection="1">
      <alignment horizontal="left" vertical="center"/>
      <protection/>
    </xf>
    <xf numFmtId="14" fontId="6" fillId="0" borderId="10" xfId="57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horizontal="justify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3" fontId="10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3" fontId="10" fillId="0" borderId="14" xfId="0" applyNumberFormat="1" applyFont="1" applyBorder="1" applyAlignment="1">
      <alignment vertical="top" wrapText="1"/>
    </xf>
    <xf numFmtId="3" fontId="6" fillId="0" borderId="0" xfId="57" applyNumberFormat="1" applyFont="1" applyBorder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vertical="top" wrapText="1"/>
      <protection locked="0"/>
    </xf>
    <xf numFmtId="3" fontId="6" fillId="0" borderId="0" xfId="57" applyNumberFormat="1" applyFont="1" applyBorder="1" applyAlignment="1" applyProtection="1">
      <alignment horizontal="left" vertical="top"/>
      <protection locked="0"/>
    </xf>
    <xf numFmtId="0" fontId="6" fillId="0" borderId="0" xfId="57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10" fillId="25" borderId="15" xfId="57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7" fillId="0" borderId="0" xfId="57" applyFont="1" applyBorder="1" applyAlignment="1" applyProtection="1">
      <alignment vertical="top" wrapText="1"/>
      <protection locked="0"/>
    </xf>
    <xf numFmtId="0" fontId="7" fillId="0" borderId="0" xfId="57" applyFont="1" applyAlignment="1">
      <alignment vertical="top"/>
      <protection/>
    </xf>
    <xf numFmtId="0" fontId="10" fillId="0" borderId="16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6" fillId="0" borderId="0" xfId="59" applyFont="1" applyBorder="1" applyAlignment="1">
      <alignment vertical="center" wrapText="1"/>
      <protection/>
    </xf>
    <xf numFmtId="0" fontId="6" fillId="0" borderId="0" xfId="59" applyFont="1" applyBorder="1" applyAlignment="1">
      <alignment vertical="center"/>
      <protection/>
    </xf>
    <xf numFmtId="3" fontId="6" fillId="0" borderId="0" xfId="59" applyNumberFormat="1" applyFont="1" applyBorder="1" applyAlignment="1">
      <alignment vertical="center" wrapText="1"/>
      <protection/>
    </xf>
    <xf numFmtId="3" fontId="6" fillId="0" borderId="0" xfId="59" applyNumberFormat="1" applyFont="1" applyBorder="1" applyAlignment="1">
      <alignment vertical="center"/>
      <protection/>
    </xf>
    <xf numFmtId="185" fontId="6" fillId="0" borderId="16" xfId="0" applyNumberFormat="1" applyFont="1" applyBorder="1" applyAlignment="1">
      <alignment/>
    </xf>
    <xf numFmtId="0" fontId="7" fillId="0" borderId="0" xfId="59" applyNumberFormat="1" applyFont="1" applyBorder="1" applyAlignment="1" applyProtection="1">
      <alignment vertical="center"/>
      <protection locked="0"/>
    </xf>
    <xf numFmtId="185" fontId="11" fillId="0" borderId="10" xfId="0" applyNumberFormat="1" applyFont="1" applyBorder="1" applyAlignment="1">
      <alignment horizontal="right" vertical="top" wrapText="1"/>
    </xf>
    <xf numFmtId="0" fontId="11" fillId="0" borderId="17" xfId="0" applyFont="1" applyBorder="1" applyAlignment="1">
      <alignment vertical="top" wrapText="1"/>
    </xf>
    <xf numFmtId="185" fontId="11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185" fontId="6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right" vertical="top" wrapText="1"/>
    </xf>
    <xf numFmtId="3" fontId="10" fillId="0" borderId="18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185" fontId="7" fillId="0" borderId="10" xfId="0" applyNumberFormat="1" applyFont="1" applyBorder="1" applyAlignment="1">
      <alignment/>
    </xf>
    <xf numFmtId="3" fontId="11" fillId="0" borderId="17" xfId="0" applyNumberFormat="1" applyFont="1" applyBorder="1" applyAlignment="1">
      <alignment horizontal="right" vertical="top" wrapText="1"/>
    </xf>
    <xf numFmtId="0" fontId="6" fillId="0" borderId="0" xfId="57" applyFont="1" applyBorder="1" applyAlignment="1">
      <alignment/>
      <protection/>
    </xf>
    <xf numFmtId="3" fontId="10" fillId="0" borderId="13" xfId="0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vertical="top" wrapText="1"/>
    </xf>
    <xf numFmtId="3" fontId="10" fillId="0" borderId="19" xfId="0" applyNumberFormat="1" applyFont="1" applyBorder="1" applyAlignment="1">
      <alignment vertical="top" wrapText="1"/>
    </xf>
    <xf numFmtId="3" fontId="10" fillId="0" borderId="17" xfId="0" applyNumberFormat="1" applyFont="1" applyBorder="1" applyAlignment="1">
      <alignment horizontal="right" vertical="top" wrapText="1"/>
    </xf>
    <xf numFmtId="3" fontId="5" fillId="0" borderId="0" xfId="58" applyNumberFormat="1" applyFont="1" applyBorder="1" applyAlignment="1" applyProtection="1">
      <alignment horizontal="right" wrapText="1"/>
      <protection locked="0"/>
    </xf>
    <xf numFmtId="0" fontId="13" fillId="25" borderId="0" xfId="57" applyFont="1" applyFill="1" applyBorder="1" applyAlignment="1" applyProtection="1">
      <alignment wrapText="1"/>
      <protection/>
    </xf>
    <xf numFmtId="0" fontId="10" fillId="0" borderId="20" xfId="0" applyFont="1" applyBorder="1" applyAlignment="1">
      <alignment vertical="top" wrapText="1"/>
    </xf>
    <xf numFmtId="3" fontId="5" fillId="24" borderId="0" xfId="57" applyNumberFormat="1" applyFont="1" applyFill="1" applyBorder="1" applyAlignment="1" applyProtection="1">
      <alignment wrapText="1"/>
      <protection locked="0"/>
    </xf>
    <xf numFmtId="0" fontId="5" fillId="0" borderId="0" xfId="57" applyFont="1" applyAlignment="1">
      <alignment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3" fontId="5" fillId="0" borderId="0" xfId="59" applyNumberFormat="1" applyFont="1" applyBorder="1" applyAlignment="1" applyProtection="1">
      <alignment horizontal="center" vertical="center" wrapText="1"/>
      <protection/>
    </xf>
    <xf numFmtId="3" fontId="4" fillId="24" borderId="0" xfId="59" applyNumberFormat="1" applyFont="1" applyFill="1" applyBorder="1" applyAlignment="1" applyProtection="1">
      <alignment vertical="center" wrapText="1"/>
      <protection/>
    </xf>
    <xf numFmtId="0" fontId="5" fillId="0" borderId="0" xfId="59" applyFont="1" applyBorder="1" applyAlignment="1">
      <alignment vertical="center"/>
      <protection/>
    </xf>
    <xf numFmtId="0" fontId="10" fillId="0" borderId="14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1" fillId="0" borderId="20" xfId="0" applyFont="1" applyBorder="1" applyAlignment="1">
      <alignment horizontal="justify" vertical="top" wrapText="1"/>
    </xf>
    <xf numFmtId="0" fontId="6" fillId="0" borderId="17" xfId="0" applyFont="1" applyBorder="1" applyAlignment="1">
      <alignment/>
    </xf>
    <xf numFmtId="0" fontId="10" fillId="0" borderId="21" xfId="0" applyFont="1" applyBorder="1" applyAlignment="1">
      <alignment horizontal="justify" vertical="top" wrapText="1"/>
    </xf>
    <xf numFmtId="0" fontId="11" fillId="0" borderId="16" xfId="0" applyFont="1" applyBorder="1" applyAlignment="1">
      <alignment vertical="top" wrapText="1"/>
    </xf>
    <xf numFmtId="0" fontId="4" fillId="0" borderId="0" xfId="57" applyFont="1" applyBorder="1" applyAlignment="1" applyProtection="1">
      <alignment horizontal="center" vertical="top" wrapText="1"/>
      <protection locked="0"/>
    </xf>
    <xf numFmtId="3" fontId="10" fillId="0" borderId="21" xfId="0" applyNumberFormat="1" applyFont="1" applyBorder="1" applyAlignment="1">
      <alignment horizontal="right" vertical="top" wrapText="1"/>
    </xf>
    <xf numFmtId="185" fontId="11" fillId="0" borderId="21" xfId="0" applyNumberFormat="1" applyFont="1" applyBorder="1" applyAlignment="1">
      <alignment horizontal="right" vertical="top" wrapText="1"/>
    </xf>
    <xf numFmtId="0" fontId="6" fillId="0" borderId="19" xfId="58" applyFont="1" applyBorder="1" applyAlignment="1" applyProtection="1">
      <alignment wrapText="1"/>
      <protection/>
    </xf>
    <xf numFmtId="0" fontId="15" fillId="0" borderId="16" xfId="0" applyFont="1" applyBorder="1" applyAlignment="1">
      <alignment/>
    </xf>
    <xf numFmtId="0" fontId="6" fillId="0" borderId="22" xfId="0" applyFont="1" applyBorder="1" applyAlignment="1">
      <alignment vertical="top" wrapText="1"/>
    </xf>
    <xf numFmtId="185" fontId="11" fillId="0" borderId="23" xfId="0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185" fontId="6" fillId="0" borderId="0" xfId="0" applyNumberFormat="1" applyFont="1" applyBorder="1" applyAlignment="1">
      <alignment/>
    </xf>
    <xf numFmtId="185" fontId="13" fillId="0" borderId="10" xfId="0" applyNumberFormat="1" applyFont="1" applyBorder="1" applyAlignment="1">
      <alignment horizontal="right" vertical="top" wrapText="1"/>
    </xf>
    <xf numFmtId="185" fontId="13" fillId="0" borderId="17" xfId="0" applyNumberFormat="1" applyFont="1" applyBorder="1" applyAlignment="1">
      <alignment horizontal="right" vertical="top" wrapText="1"/>
    </xf>
    <xf numFmtId="185" fontId="13" fillId="0" borderId="13" xfId="0" applyNumberFormat="1" applyFont="1" applyBorder="1" applyAlignment="1">
      <alignment horizontal="right" vertical="top" wrapText="1"/>
    </xf>
    <xf numFmtId="185" fontId="10" fillId="0" borderId="16" xfId="0" applyNumberFormat="1" applyFont="1" applyBorder="1" applyAlignment="1">
      <alignment horizontal="right" vertical="top" wrapText="1"/>
    </xf>
    <xf numFmtId="0" fontId="10" fillId="0" borderId="24" xfId="0" applyFont="1" applyBorder="1" applyAlignment="1">
      <alignment vertical="top" wrapText="1"/>
    </xf>
    <xf numFmtId="185" fontId="10" fillId="0" borderId="25" xfId="0" applyNumberFormat="1" applyFont="1" applyBorder="1" applyAlignment="1">
      <alignment horizontal="right" vertical="top" wrapText="1"/>
    </xf>
    <xf numFmtId="0" fontId="11" fillId="0" borderId="26" xfId="0" applyFont="1" applyBorder="1" applyAlignment="1">
      <alignment vertical="top" wrapText="1"/>
    </xf>
    <xf numFmtId="0" fontId="10" fillId="25" borderId="27" xfId="57" applyFont="1" applyFill="1" applyBorder="1" applyAlignment="1" applyProtection="1">
      <alignment horizontal="left" wrapText="1"/>
      <protection/>
    </xf>
    <xf numFmtId="0" fontId="10" fillId="25" borderId="28" xfId="57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7" fillId="0" borderId="20" xfId="57" applyFont="1" applyBorder="1" applyAlignment="1" applyProtection="1">
      <alignment horizontal="left" vertical="center"/>
      <protection/>
    </xf>
    <xf numFmtId="0" fontId="7" fillId="0" borderId="15" xfId="57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0" fillId="25" borderId="10" xfId="57" applyFont="1" applyFill="1" applyBorder="1" applyAlignment="1" applyProtection="1">
      <alignment horizontal="left" wrapText="1"/>
      <protection/>
    </xf>
    <xf numFmtId="0" fontId="7" fillId="0" borderId="27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14" fontId="7" fillId="0" borderId="10" xfId="57" applyNumberFormat="1" applyFont="1" applyBorder="1" applyAlignment="1" applyProtection="1">
      <alignment horizontal="right" vertical="center"/>
      <protection/>
    </xf>
    <xf numFmtId="0" fontId="20" fillId="0" borderId="16" xfId="0" applyFont="1" applyBorder="1" applyAlignment="1">
      <alignment/>
    </xf>
    <xf numFmtId="0" fontId="10" fillId="0" borderId="26" xfId="0" applyFont="1" applyBorder="1" applyAlignment="1">
      <alignment horizontal="justify" vertical="top" wrapText="1"/>
    </xf>
    <xf numFmtId="0" fontId="4" fillId="0" borderId="0" xfId="57" applyFont="1" applyBorder="1" applyAlignment="1" applyProtection="1">
      <alignment horizontal="center" vertical="top"/>
      <protection locked="0"/>
    </xf>
    <xf numFmtId="1" fontId="6" fillId="0" borderId="29" xfId="57" applyNumberFormat="1" applyFont="1" applyFill="1" applyBorder="1" applyAlignment="1" applyProtection="1">
      <alignment vertical="top" wrapText="1"/>
      <protection locked="0"/>
    </xf>
    <xf numFmtId="3" fontId="11" fillId="0" borderId="10" xfId="0" applyNumberFormat="1" applyFont="1" applyFill="1" applyBorder="1" applyAlignment="1">
      <alignment horizontal="right" vertical="top" wrapText="1"/>
    </xf>
    <xf numFmtId="185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85" fontId="16" fillId="0" borderId="17" xfId="0" applyNumberFormat="1" applyFont="1" applyBorder="1" applyAlignment="1">
      <alignment horizontal="right" vertical="top" wrapText="1"/>
    </xf>
    <xf numFmtId="0" fontId="6" fillId="0" borderId="30" xfId="57" applyFont="1" applyBorder="1" applyAlignment="1">
      <alignment/>
      <protection/>
    </xf>
    <xf numFmtId="0" fontId="7" fillId="0" borderId="30" xfId="57" applyFont="1" applyBorder="1" applyAlignment="1">
      <alignment vertical="top"/>
      <protection/>
    </xf>
    <xf numFmtId="185" fontId="16" fillId="0" borderId="10" xfId="0" applyNumberFormat="1" applyFont="1" applyBorder="1" applyAlignment="1">
      <alignment horizontal="right" vertical="top" wrapText="1"/>
    </xf>
    <xf numFmtId="0" fontId="11" fillId="0" borderId="27" xfId="0" applyFont="1" applyBorder="1" applyAlignment="1">
      <alignment vertical="top" wrapText="1"/>
    </xf>
    <xf numFmtId="185" fontId="13" fillId="0" borderId="26" xfId="0" applyNumberFormat="1" applyFont="1" applyBorder="1" applyAlignment="1">
      <alignment horizontal="right" vertical="top" wrapText="1"/>
    </xf>
    <xf numFmtId="0" fontId="11" fillId="0" borderId="31" xfId="0" applyFont="1" applyBorder="1" applyAlignment="1">
      <alignment vertical="top" wrapText="1"/>
    </xf>
    <xf numFmtId="185" fontId="6" fillId="0" borderId="10" xfId="0" applyNumberFormat="1" applyFont="1" applyBorder="1" applyAlignment="1">
      <alignment horizontal="right"/>
    </xf>
    <xf numFmtId="0" fontId="4" fillId="0" borderId="0" xfId="57" applyFont="1" applyBorder="1" applyAlignment="1" applyProtection="1">
      <alignment horizontal="center" vertical="top"/>
      <protection locked="0"/>
    </xf>
    <xf numFmtId="0" fontId="21" fillId="0" borderId="0" xfId="53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7" fillId="0" borderId="0" xfId="57" applyFont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3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21" fillId="0" borderId="18" xfId="53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4" fillId="0" borderId="0" xfId="57" applyFont="1" applyBorder="1" applyAlignment="1" applyProtection="1">
      <alignment horizontal="center" vertical="top" wrapText="1"/>
      <protection locked="0"/>
    </xf>
    <xf numFmtId="0" fontId="17" fillId="0" borderId="3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zoomScale="75" zoomScaleNormal="75" zoomScaleSheetLayoutView="75" zoomScalePageLayoutView="0" workbookViewId="0" topLeftCell="A22">
      <selection activeCell="B64" sqref="B64"/>
    </sheetView>
  </sheetViews>
  <sheetFormatPr defaultColWidth="9.28125" defaultRowHeight="12.75"/>
  <cols>
    <col min="1" max="1" width="56.57421875" style="14" customWidth="1"/>
    <col min="2" max="2" width="22.7109375" style="13" customWidth="1"/>
    <col min="3" max="3" width="21.28125" style="13" customWidth="1"/>
    <col min="4" max="6" width="9.28125" style="11" customWidth="1"/>
    <col min="7" max="7" width="5.8515625" style="11" customWidth="1"/>
    <col min="8" max="8" width="9.28125" style="11" hidden="1" customWidth="1"/>
    <col min="9" max="16384" width="9.28125" style="11" customWidth="1"/>
  </cols>
  <sheetData>
    <row r="1" spans="1:3" ht="36.75" customHeight="1">
      <c r="A1" s="130" t="s">
        <v>63</v>
      </c>
      <c r="B1" s="131"/>
      <c r="C1" s="131"/>
    </row>
    <row r="2" spans="1:3" ht="15.75">
      <c r="A2" s="132" t="s">
        <v>127</v>
      </c>
      <c r="B2" s="133"/>
      <c r="C2" s="133"/>
    </row>
    <row r="3" spans="1:3" ht="15">
      <c r="A3" s="129" t="s">
        <v>140</v>
      </c>
      <c r="B3" s="129"/>
      <c r="C3" s="129"/>
    </row>
    <row r="4" spans="1:3" ht="15">
      <c r="A4" s="116"/>
      <c r="B4" s="116"/>
      <c r="C4" s="116"/>
    </row>
    <row r="5" spans="1:3" ht="12.75" customHeight="1">
      <c r="A5" s="38"/>
      <c r="B5" s="63" t="s">
        <v>0</v>
      </c>
      <c r="C5" s="63" t="s">
        <v>0</v>
      </c>
    </row>
    <row r="6" spans="1:3" ht="16.5" customHeight="1">
      <c r="A6" s="16" t="s">
        <v>1</v>
      </c>
      <c r="B6" s="113">
        <v>40268</v>
      </c>
      <c r="C6" s="113">
        <v>40178</v>
      </c>
    </row>
    <row r="7" spans="1:4" s="39" customFormat="1" ht="15.75">
      <c r="A7" s="110" t="s">
        <v>2</v>
      </c>
      <c r="B7" s="36"/>
      <c r="C7" s="36"/>
      <c r="D7" s="123"/>
    </row>
    <row r="8" spans="1:3" s="39" customFormat="1" ht="15.75">
      <c r="A8" s="110" t="s">
        <v>65</v>
      </c>
      <c r="B8" s="110"/>
      <c r="C8" s="110"/>
    </row>
    <row r="9" spans="1:3" s="12" customFormat="1" ht="15">
      <c r="A9" s="37" t="s">
        <v>45</v>
      </c>
      <c r="B9" s="19">
        <v>36</v>
      </c>
      <c r="C9" s="19">
        <v>39</v>
      </c>
    </row>
    <row r="10" spans="1:3" s="12" customFormat="1" ht="15">
      <c r="A10" s="37" t="s">
        <v>64</v>
      </c>
      <c r="B10" s="19">
        <v>44</v>
      </c>
      <c r="C10" s="19">
        <v>47</v>
      </c>
    </row>
    <row r="11" spans="1:3" s="12" customFormat="1" ht="15">
      <c r="A11" s="37" t="s">
        <v>114</v>
      </c>
      <c r="B11" s="19">
        <v>77</v>
      </c>
      <c r="C11" s="19">
        <v>78</v>
      </c>
    </row>
    <row r="12" spans="1:3" s="12" customFormat="1" ht="15.75">
      <c r="A12" s="110" t="s">
        <v>66</v>
      </c>
      <c r="B12" s="19"/>
      <c r="C12" s="19"/>
    </row>
    <row r="13" spans="1:3" s="12" customFormat="1" ht="15">
      <c r="A13" s="37" t="s">
        <v>67</v>
      </c>
      <c r="B13" s="19">
        <v>2730</v>
      </c>
      <c r="C13" s="19">
        <v>2578</v>
      </c>
    </row>
    <row r="14" spans="1:3" s="12" customFormat="1" ht="15">
      <c r="A14" s="37" t="s">
        <v>68</v>
      </c>
      <c r="B14" s="19">
        <v>256</v>
      </c>
      <c r="C14" s="19">
        <v>265</v>
      </c>
    </row>
    <row r="15" spans="1:3" s="12" customFormat="1" ht="15">
      <c r="A15" s="37" t="s">
        <v>3</v>
      </c>
      <c r="B15" s="95">
        <v>3</v>
      </c>
      <c r="C15" s="95">
        <v>3</v>
      </c>
    </row>
    <row r="16" spans="1:3" s="12" customFormat="1" ht="15.75">
      <c r="A16" s="120" t="s">
        <v>123</v>
      </c>
      <c r="B16" s="121">
        <v>72</v>
      </c>
      <c r="C16" s="121">
        <v>72</v>
      </c>
    </row>
    <row r="17" spans="1:3" s="12" customFormat="1" ht="15">
      <c r="A17" s="37"/>
      <c r="B17" s="96"/>
      <c r="C17" s="96"/>
    </row>
    <row r="18" spans="1:3" s="12" customFormat="1" ht="16.5" thickBot="1">
      <c r="A18" s="78" t="s">
        <v>4</v>
      </c>
      <c r="B18" s="59">
        <f>SUM(B9:B16)</f>
        <v>3218</v>
      </c>
      <c r="C18" s="59">
        <f>SUM(C9:C16)</f>
        <v>3082</v>
      </c>
    </row>
    <row r="19" spans="1:3" s="12" customFormat="1" ht="9.75" customHeight="1">
      <c r="A19" s="20"/>
      <c r="B19" s="21"/>
      <c r="C19" s="21"/>
    </row>
    <row r="20" spans="1:4" s="12" customFormat="1" ht="15.75">
      <c r="A20" s="110" t="s">
        <v>5</v>
      </c>
      <c r="B20" s="36"/>
      <c r="C20" s="36"/>
      <c r="D20" s="122"/>
    </row>
    <row r="21" spans="1:3" s="12" customFormat="1" ht="15.75">
      <c r="A21" s="111" t="s">
        <v>69</v>
      </c>
      <c r="B21" s="19"/>
      <c r="C21" s="19"/>
    </row>
    <row r="22" spans="1:3" s="12" customFormat="1" ht="15">
      <c r="A22" s="51" t="s">
        <v>70</v>
      </c>
      <c r="B22" s="19">
        <v>462</v>
      </c>
      <c r="C22" s="19">
        <v>326</v>
      </c>
    </row>
    <row r="23" spans="1:3" s="12" customFormat="1" ht="15">
      <c r="A23" s="51" t="s">
        <v>71</v>
      </c>
      <c r="B23" s="19">
        <v>36</v>
      </c>
      <c r="C23" s="19">
        <v>19</v>
      </c>
    </row>
    <row r="24" spans="1:3" s="12" customFormat="1" ht="15">
      <c r="A24" s="51" t="s">
        <v>72</v>
      </c>
      <c r="B24" s="95">
        <v>30</v>
      </c>
      <c r="C24" s="95">
        <v>12</v>
      </c>
    </row>
    <row r="25" spans="1:3" s="12" customFormat="1" ht="15">
      <c r="A25" s="28" t="s">
        <v>85</v>
      </c>
      <c r="B25" s="95"/>
      <c r="C25" s="95"/>
    </row>
    <row r="26" spans="1:3" s="12" customFormat="1" ht="15">
      <c r="A26" s="28" t="s">
        <v>129</v>
      </c>
      <c r="B26" s="95"/>
      <c r="C26" s="95"/>
    </row>
    <row r="27" spans="1:3" s="12" customFormat="1" ht="15">
      <c r="A27" s="51" t="s">
        <v>3</v>
      </c>
      <c r="B27" s="19">
        <v>9</v>
      </c>
      <c r="C27" s="19">
        <v>14</v>
      </c>
    </row>
    <row r="28" spans="1:3" s="12" customFormat="1" ht="15">
      <c r="A28" s="76" t="s">
        <v>88</v>
      </c>
      <c r="B28" s="53">
        <v>291</v>
      </c>
      <c r="C28" s="53">
        <v>64</v>
      </c>
    </row>
    <row r="29" spans="1:3" s="12" customFormat="1" ht="15.75">
      <c r="A29" s="111" t="s">
        <v>73</v>
      </c>
      <c r="B29" s="19"/>
      <c r="C29" s="19"/>
    </row>
    <row r="30" spans="1:3" s="12" customFormat="1" ht="15">
      <c r="A30" s="18" t="s">
        <v>74</v>
      </c>
      <c r="B30" s="95"/>
      <c r="C30" s="95"/>
    </row>
    <row r="31" spans="1:3" s="12" customFormat="1" ht="15">
      <c r="A31" s="51" t="s">
        <v>75</v>
      </c>
      <c r="B31" s="95"/>
      <c r="C31" s="95"/>
    </row>
    <row r="32" spans="1:3" s="12" customFormat="1" ht="15">
      <c r="A32" s="18" t="s">
        <v>3</v>
      </c>
      <c r="B32" s="19"/>
      <c r="C32" s="19"/>
    </row>
    <row r="33" spans="1:3" s="12" customFormat="1" ht="15.75">
      <c r="A33" s="112" t="s">
        <v>6</v>
      </c>
      <c r="B33" s="19"/>
      <c r="C33" s="19"/>
    </row>
    <row r="34" spans="1:3" s="12" customFormat="1" ht="15">
      <c r="A34" s="51" t="s">
        <v>76</v>
      </c>
      <c r="B34" s="19">
        <v>6</v>
      </c>
      <c r="C34" s="19">
        <v>5</v>
      </c>
    </row>
    <row r="35" spans="1:3" s="12" customFormat="1" ht="15">
      <c r="A35" s="18" t="s">
        <v>77</v>
      </c>
      <c r="B35" s="19">
        <v>653</v>
      </c>
      <c r="C35" s="19">
        <v>857</v>
      </c>
    </row>
    <row r="36" spans="1:3" s="12" customFormat="1" ht="16.5" thickBot="1">
      <c r="A36" s="115" t="s">
        <v>7</v>
      </c>
      <c r="B36" s="81">
        <f>SUM(B22:B35)</f>
        <v>1487</v>
      </c>
      <c r="C36" s="81">
        <f>SUM(C22:C35)</f>
        <v>1297</v>
      </c>
    </row>
    <row r="37" spans="1:4" s="12" customFormat="1" ht="16.5" thickBot="1">
      <c r="A37" s="41" t="s">
        <v>8</v>
      </c>
      <c r="B37" s="54">
        <f>B18+B36</f>
        <v>4705</v>
      </c>
      <c r="C37" s="54">
        <f>C18+C36</f>
        <v>4379</v>
      </c>
      <c r="D37" s="122"/>
    </row>
    <row r="38" spans="1:3" s="12" customFormat="1" ht="16.5" thickTop="1">
      <c r="A38" s="73"/>
      <c r="B38" s="74"/>
      <c r="C38" s="74"/>
    </row>
    <row r="39" spans="1:3" s="12" customFormat="1" ht="9.75" customHeight="1">
      <c r="A39" s="23"/>
      <c r="B39" s="23"/>
      <c r="C39" s="23"/>
    </row>
    <row r="40" spans="1:3" s="12" customFormat="1" ht="15.75">
      <c r="A40" s="104" t="s">
        <v>9</v>
      </c>
      <c r="B40" s="17"/>
      <c r="C40" s="17"/>
    </row>
    <row r="41" spans="1:3" s="12" customFormat="1" ht="15">
      <c r="A41" s="18" t="s">
        <v>11</v>
      </c>
      <c r="B41" s="19">
        <v>1199</v>
      </c>
      <c r="C41" s="19">
        <v>1199</v>
      </c>
    </row>
    <row r="42" spans="1:3" s="12" customFormat="1" ht="15">
      <c r="A42" s="18" t="s">
        <v>78</v>
      </c>
      <c r="B42" s="117"/>
      <c r="C42" s="117"/>
    </row>
    <row r="43" spans="1:3" s="12" customFormat="1" ht="15">
      <c r="A43" s="51" t="s">
        <v>13</v>
      </c>
      <c r="B43" s="118">
        <v>344</v>
      </c>
      <c r="C43" s="118">
        <v>344</v>
      </c>
    </row>
    <row r="44" spans="1:3" s="12" customFormat="1" ht="15">
      <c r="A44" s="51" t="s">
        <v>14</v>
      </c>
      <c r="B44" s="118">
        <v>1816</v>
      </c>
      <c r="C44" s="118">
        <v>1816</v>
      </c>
    </row>
    <row r="45" spans="1:3" s="12" customFormat="1" ht="15">
      <c r="A45" s="18" t="s">
        <v>12</v>
      </c>
      <c r="B45" s="118">
        <v>522</v>
      </c>
      <c r="C45" s="118"/>
    </row>
    <row r="46" spans="1:3" s="12" customFormat="1" ht="15">
      <c r="A46" s="18" t="s">
        <v>79</v>
      </c>
      <c r="B46" s="117"/>
      <c r="C46" s="117"/>
    </row>
    <row r="47" spans="1:3" s="12" customFormat="1" ht="15">
      <c r="A47" s="18" t="s">
        <v>32</v>
      </c>
      <c r="B47" s="19">
        <v>118</v>
      </c>
      <c r="C47" s="19">
        <v>522</v>
      </c>
    </row>
    <row r="48" spans="1:3" s="12" customFormat="1" ht="16.5" thickBot="1">
      <c r="A48" s="72" t="s">
        <v>10</v>
      </c>
      <c r="B48" s="24">
        <f>SUM(B41:B47)</f>
        <v>3999</v>
      </c>
      <c r="C48" s="24">
        <f>SUM(C41:C47)</f>
        <v>3881</v>
      </c>
    </row>
    <row r="49" spans="1:3" s="12" customFormat="1" ht="15.75" thickTop="1">
      <c r="A49" s="25"/>
      <c r="B49" s="21"/>
      <c r="C49" s="21"/>
    </row>
    <row r="50" spans="1:3" s="12" customFormat="1" ht="15.75">
      <c r="A50" s="41" t="s">
        <v>124</v>
      </c>
      <c r="B50" s="26">
        <v>61</v>
      </c>
      <c r="C50" s="26">
        <v>64</v>
      </c>
    </row>
    <row r="51" spans="1:3" s="12" customFormat="1" ht="15">
      <c r="A51" s="25"/>
      <c r="B51" s="21"/>
      <c r="C51" s="21"/>
    </row>
    <row r="52" spans="1:4" s="12" customFormat="1" ht="15.75">
      <c r="A52" s="106" t="s">
        <v>15</v>
      </c>
      <c r="B52" s="107"/>
      <c r="C52" s="107"/>
      <c r="D52" s="122"/>
    </row>
    <row r="53" spans="1:3" s="12" customFormat="1" ht="15.75">
      <c r="A53" s="102" t="s">
        <v>16</v>
      </c>
      <c r="B53" s="103"/>
      <c r="C53" s="103"/>
    </row>
    <row r="54" spans="1:3" s="12" customFormat="1" ht="15.75">
      <c r="A54" s="65" t="s">
        <v>18</v>
      </c>
      <c r="B54" s="124">
        <v>22</v>
      </c>
      <c r="C54" s="124">
        <v>22</v>
      </c>
    </row>
    <row r="55" spans="1:3" s="12" customFormat="1" ht="15.75">
      <c r="A55" s="104" t="s">
        <v>19</v>
      </c>
      <c r="B55" s="105"/>
      <c r="C55" s="105"/>
    </row>
    <row r="56" spans="1:3" s="12" customFormat="1" ht="15">
      <c r="A56" s="125" t="s">
        <v>119</v>
      </c>
      <c r="B56" s="28">
        <v>8</v>
      </c>
      <c r="C56" s="28">
        <v>6</v>
      </c>
    </row>
    <row r="57" spans="1:3" s="12" customFormat="1" ht="15">
      <c r="A57" s="28" t="s">
        <v>80</v>
      </c>
      <c r="B57" s="19">
        <v>92</v>
      </c>
      <c r="C57" s="19">
        <v>58</v>
      </c>
    </row>
    <row r="58" spans="1:3" s="12" customFormat="1" ht="15">
      <c r="A58" s="18" t="s">
        <v>81</v>
      </c>
      <c r="B58" s="19"/>
      <c r="C58" s="19"/>
    </row>
    <row r="59" spans="1:3" s="12" customFormat="1" ht="15">
      <c r="A59" s="28" t="s">
        <v>82</v>
      </c>
      <c r="B59" s="19">
        <v>88</v>
      </c>
      <c r="C59" s="19">
        <v>72</v>
      </c>
    </row>
    <row r="60" spans="1:3" s="12" customFormat="1" ht="15">
      <c r="A60" s="77" t="s">
        <v>23</v>
      </c>
      <c r="B60" s="57">
        <v>21</v>
      </c>
      <c r="C60" s="57">
        <v>21</v>
      </c>
    </row>
    <row r="61" spans="1:3" s="12" customFormat="1" ht="15">
      <c r="A61" s="49" t="s">
        <v>24</v>
      </c>
      <c r="B61" s="53">
        <v>47</v>
      </c>
      <c r="C61" s="53">
        <v>48</v>
      </c>
    </row>
    <row r="62" spans="1:3" s="12" customFormat="1" ht="15">
      <c r="A62" s="77" t="s">
        <v>3</v>
      </c>
      <c r="B62" s="57">
        <v>11</v>
      </c>
      <c r="C62" s="57">
        <v>52</v>
      </c>
    </row>
    <row r="63" spans="1:3" s="12" customFormat="1" ht="15">
      <c r="A63" s="76" t="s">
        <v>17</v>
      </c>
      <c r="B63" s="53">
        <v>356</v>
      </c>
      <c r="C63" s="53">
        <v>155</v>
      </c>
    </row>
    <row r="64" spans="1:3" s="58" customFormat="1" ht="15.75">
      <c r="A64" s="65" t="s">
        <v>20</v>
      </c>
      <c r="B64" s="62">
        <f>SUM(B56:B63)</f>
        <v>623</v>
      </c>
      <c r="C64" s="62">
        <f>SUM(C56:C63)</f>
        <v>412</v>
      </c>
    </row>
    <row r="65" spans="1:3" s="12" customFormat="1" ht="16.5" thickBot="1">
      <c r="A65" s="75" t="s">
        <v>21</v>
      </c>
      <c r="B65" s="22">
        <f>B54+B64</f>
        <v>645</v>
      </c>
      <c r="C65" s="22">
        <f>C54+C64</f>
        <v>434</v>
      </c>
    </row>
    <row r="66" spans="1:3" s="12" customFormat="1" ht="17.25" thickBot="1" thickTop="1">
      <c r="A66" s="60"/>
      <c r="B66" s="61"/>
      <c r="C66" s="61"/>
    </row>
    <row r="67" spans="1:4" s="12" customFormat="1" ht="16.5" thickBot="1">
      <c r="A67" s="72" t="s">
        <v>22</v>
      </c>
      <c r="B67" s="30">
        <f>B48+B54+B50+B64</f>
        <v>4705</v>
      </c>
      <c r="C67" s="30">
        <f>C48+C54+C50+C64</f>
        <v>4379</v>
      </c>
      <c r="D67" s="122"/>
    </row>
    <row r="68" spans="1:3" s="67" customFormat="1" ht="15" thickTop="1">
      <c r="A68" s="64"/>
      <c r="B68" s="66"/>
      <c r="C68" s="66"/>
    </row>
    <row r="69" spans="1:3" s="23" customFormat="1" ht="15" customHeight="1">
      <c r="A69" s="87" t="s">
        <v>131</v>
      </c>
      <c r="B69" s="134" t="s">
        <v>135</v>
      </c>
      <c r="C69" s="134"/>
    </row>
    <row r="70" spans="1:2" s="23" customFormat="1" ht="15">
      <c r="A70" s="87" t="s">
        <v>139</v>
      </c>
      <c r="B70" s="87"/>
    </row>
  </sheetData>
  <sheetProtection/>
  <mergeCells count="4">
    <mergeCell ref="A3:C3"/>
    <mergeCell ref="A1:C1"/>
    <mergeCell ref="A2:C2"/>
    <mergeCell ref="B69:C6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9:C39 B43:C44 B41:C41 B32:C34 B51:C51 B18:C19 B27:C29 B9:C14 B21:C23 B57:C64 B49:C49 B66:C68 B36: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2:C5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6:C46 B42:C4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54:C54 B15:C17 B24:C26 B30:C31">
      <formula1>-999999999999999</formula1>
      <formula2>999999999</formula2>
    </dataValidation>
  </dataValidations>
  <hyperlinks>
    <hyperlink ref="A1:C1" r:id="rId1" display="INVESTOR.BG Plc."/>
  </hyperlinks>
  <printOptions horizontalCentered="1"/>
  <pageMargins left="0.2362204724409449" right="0.2362204724409449" top="0.31496062992125984" bottom="0.31496062992125984" header="0.1968503937007874" footer="0.15748031496062992"/>
  <pageSetup fitToHeight="1" fitToWidth="1" horizontalDpi="300" verticalDpi="300" orientation="landscape" paperSize="9" scale="5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showGridLines="0" zoomScale="75" zoomScaleNormal="75" zoomScalePageLayoutView="0" workbookViewId="0" topLeftCell="A1">
      <selection activeCell="D41" sqref="D41"/>
    </sheetView>
  </sheetViews>
  <sheetFormatPr defaultColWidth="9.28125" defaultRowHeight="12.75"/>
  <cols>
    <col min="1" max="1" width="59.00390625" style="42" customWidth="1"/>
    <col min="2" max="2" width="26.57421875" style="44" customWidth="1"/>
    <col min="3" max="3" width="24.7109375" style="45" customWidth="1"/>
    <col min="4" max="16384" width="9.28125" style="43" customWidth="1"/>
  </cols>
  <sheetData>
    <row r="1" spans="1:3" s="11" customFormat="1" ht="36.75" customHeight="1">
      <c r="A1" s="130" t="s">
        <v>63</v>
      </c>
      <c r="B1" s="131"/>
      <c r="C1" s="131"/>
    </row>
    <row r="2" spans="1:3" s="34" customFormat="1" ht="15.75">
      <c r="A2" s="15"/>
      <c r="B2" s="47"/>
      <c r="C2" s="47"/>
    </row>
    <row r="3" spans="1:3" s="34" customFormat="1" ht="15.75">
      <c r="A3" s="132" t="s">
        <v>126</v>
      </c>
      <c r="B3" s="133"/>
      <c r="C3" s="133"/>
    </row>
    <row r="4" spans="1:3" ht="17.25" customHeight="1">
      <c r="A4" s="129" t="s">
        <v>140</v>
      </c>
      <c r="B4" s="129"/>
      <c r="C4" s="129"/>
    </row>
    <row r="5" spans="1:3" ht="17.25" customHeight="1">
      <c r="A5" s="116"/>
      <c r="B5" s="116"/>
      <c r="C5" s="116"/>
    </row>
    <row r="6" spans="2:3" ht="17.25" customHeight="1">
      <c r="B6" s="63" t="s">
        <v>0</v>
      </c>
      <c r="C6" s="63" t="s">
        <v>0</v>
      </c>
    </row>
    <row r="7" spans="1:3" ht="15.75">
      <c r="A7" s="16"/>
      <c r="B7" s="113">
        <v>40268</v>
      </c>
      <c r="C7" s="113">
        <v>39903</v>
      </c>
    </row>
    <row r="8" spans="1:3" ht="15">
      <c r="A8" s="37" t="s">
        <v>46</v>
      </c>
      <c r="B8" s="55">
        <v>704</v>
      </c>
      <c r="C8" s="55">
        <v>577</v>
      </c>
    </row>
    <row r="9" spans="1:3" ht="30">
      <c r="A9" s="28" t="s">
        <v>83</v>
      </c>
      <c r="B9" s="46"/>
      <c r="C9" s="52"/>
    </row>
    <row r="10" spans="1:3" ht="15">
      <c r="A10" s="79" t="s">
        <v>25</v>
      </c>
      <c r="B10" s="52">
        <v>3</v>
      </c>
      <c r="C10" s="52">
        <v>6</v>
      </c>
    </row>
    <row r="11" spans="1:3" ht="15">
      <c r="A11" s="28" t="s">
        <v>47</v>
      </c>
      <c r="B11" s="52">
        <v>-1</v>
      </c>
      <c r="C11" s="52">
        <v>-1</v>
      </c>
    </row>
    <row r="12" spans="1:3" ht="15">
      <c r="A12" s="28" t="s">
        <v>26</v>
      </c>
      <c r="B12" s="52">
        <v>-10</v>
      </c>
      <c r="C12" s="52">
        <v>-9</v>
      </c>
    </row>
    <row r="13" spans="1:3" ht="15">
      <c r="A13" s="28" t="s">
        <v>27</v>
      </c>
      <c r="B13" s="46">
        <v>-272</v>
      </c>
      <c r="C13" s="46">
        <v>-255</v>
      </c>
    </row>
    <row r="14" spans="1:3" ht="15">
      <c r="A14" s="28" t="s">
        <v>28</v>
      </c>
      <c r="B14" s="46">
        <v>-37</v>
      </c>
      <c r="C14" s="46">
        <v>-31</v>
      </c>
    </row>
    <row r="15" spans="1:3" ht="15">
      <c r="A15" s="28" t="s">
        <v>29</v>
      </c>
      <c r="B15" s="46">
        <v>-220</v>
      </c>
      <c r="C15" s="46">
        <v>-190</v>
      </c>
    </row>
    <row r="16" spans="1:3" ht="15">
      <c r="A16" s="28" t="s">
        <v>30</v>
      </c>
      <c r="B16" s="46">
        <v>-44</v>
      </c>
      <c r="C16" s="46">
        <v>-44</v>
      </c>
    </row>
    <row r="17" spans="1:3" ht="15">
      <c r="A17" s="28" t="s">
        <v>31</v>
      </c>
      <c r="B17" s="52">
        <v>-8</v>
      </c>
      <c r="C17" s="52">
        <v>-8</v>
      </c>
    </row>
    <row r="18" spans="1:3" ht="15">
      <c r="A18" s="35"/>
      <c r="B18" s="94" t="s">
        <v>118</v>
      </c>
      <c r="C18" s="94"/>
    </row>
    <row r="19" spans="1:3" ht="15.75">
      <c r="A19" s="41" t="s">
        <v>61</v>
      </c>
      <c r="B19" s="56">
        <f>SUM(B8:B17)</f>
        <v>115</v>
      </c>
      <c r="C19" s="56">
        <f>SUM(C8:C17)</f>
        <v>45</v>
      </c>
    </row>
    <row r="20" spans="1:3" ht="15.75">
      <c r="A20" s="73"/>
      <c r="B20" s="119"/>
      <c r="C20" s="119"/>
    </row>
    <row r="21" spans="1:3" ht="15">
      <c r="A21" s="28" t="s">
        <v>130</v>
      </c>
      <c r="B21" s="128"/>
      <c r="C21" s="52"/>
    </row>
    <row r="22" spans="1:3" ht="15.75">
      <c r="A22" s="73"/>
      <c r="B22" s="119"/>
      <c r="C22" s="119"/>
    </row>
    <row r="23" spans="1:3" ht="15">
      <c r="A23" s="28" t="s">
        <v>132</v>
      </c>
      <c r="B23" s="52"/>
      <c r="C23" s="95"/>
    </row>
    <row r="24" spans="1:3" ht="15">
      <c r="A24" s="28" t="s">
        <v>115</v>
      </c>
      <c r="B24" s="52"/>
      <c r="C24" s="52"/>
    </row>
    <row r="25" spans="1:3" ht="15">
      <c r="A25" s="35"/>
      <c r="B25" s="27"/>
      <c r="C25" s="27"/>
    </row>
    <row r="26" spans="1:3" ht="15.75">
      <c r="A26" s="41" t="s">
        <v>32</v>
      </c>
      <c r="B26" s="26">
        <f>B19-B23-B21+B24</f>
        <v>115</v>
      </c>
      <c r="C26" s="26">
        <f>C19-C23+C24</f>
        <v>45</v>
      </c>
    </row>
    <row r="27" spans="1:3" s="71" customFormat="1" ht="15">
      <c r="A27" s="68"/>
      <c r="B27" s="69"/>
      <c r="C27" s="70"/>
    </row>
    <row r="28" spans="1:3" s="23" customFormat="1" ht="15" customHeight="1">
      <c r="A28" s="87" t="s">
        <v>131</v>
      </c>
      <c r="B28" s="134" t="s">
        <v>135</v>
      </c>
      <c r="C28" s="134"/>
    </row>
    <row r="29" spans="1:2" s="23" customFormat="1" ht="15">
      <c r="A29" s="87" t="s">
        <v>139</v>
      </c>
      <c r="B29" s="87"/>
    </row>
    <row r="30" spans="1:3" s="34" customFormat="1" ht="15">
      <c r="A30" s="32"/>
      <c r="B30" s="31"/>
      <c r="C30" s="33"/>
    </row>
  </sheetData>
  <sheetProtection/>
  <mergeCells count="4">
    <mergeCell ref="A4:C4"/>
    <mergeCell ref="B28:C28"/>
    <mergeCell ref="A1:C1"/>
    <mergeCell ref="A3:C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</dataValidations>
  <hyperlinks>
    <hyperlink ref="A1:C1" r:id="rId1" display="INVESTOR.BG Plc."/>
  </hyperlinks>
  <printOptions horizontalCentered="1"/>
  <pageMargins left="0.2362204724409449" right="0.2362204724409449" top="0.7874015748031497" bottom="0.7874015748031497" header="0.5118110236220472" footer="0.5118110236220472"/>
  <pageSetup fitToHeight="1" fitToWidth="1" horizontalDpi="600" verticalDpi="600" orientation="portrait" paperSize="9" scale="67" r:id="rId2"/>
  <ignoredErrors>
    <ignoredError sqref="B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="75" zoomScaleNormal="75" zoomScalePageLayoutView="0" workbookViewId="0" topLeftCell="A1">
      <selection activeCell="B38" sqref="B38"/>
    </sheetView>
  </sheetViews>
  <sheetFormatPr defaultColWidth="9.28125" defaultRowHeight="12.75"/>
  <cols>
    <col min="1" max="1" width="78.28125" style="2" customWidth="1"/>
    <col min="2" max="3" width="21.00390625" style="8" customWidth="1"/>
    <col min="4" max="16384" width="9.28125" style="2" customWidth="1"/>
  </cols>
  <sheetData>
    <row r="1" spans="1:3" ht="33" customHeight="1">
      <c r="A1" s="130" t="s">
        <v>63</v>
      </c>
      <c r="B1" s="131"/>
      <c r="C1" s="131"/>
    </row>
    <row r="2" spans="1:3" ht="20.25">
      <c r="A2" s="9"/>
      <c r="B2" s="9"/>
      <c r="C2" s="9"/>
    </row>
    <row r="3" spans="1:3" ht="15.75">
      <c r="A3" s="132" t="s">
        <v>125</v>
      </c>
      <c r="B3" s="131"/>
      <c r="C3" s="131"/>
    </row>
    <row r="4" spans="1:3" ht="15" customHeight="1">
      <c r="A4" s="129" t="s">
        <v>140</v>
      </c>
      <c r="B4" s="129"/>
      <c r="C4" s="129"/>
    </row>
    <row r="5" spans="1:3" ht="15">
      <c r="A5" s="1"/>
      <c r="B5" s="3"/>
      <c r="C5" s="3"/>
    </row>
    <row r="6" spans="1:3" ht="15">
      <c r="A6" s="1"/>
      <c r="B6" s="2" t="s">
        <v>0</v>
      </c>
      <c r="C6" s="2" t="s">
        <v>0</v>
      </c>
    </row>
    <row r="7" spans="1:3" s="10" customFormat="1" ht="15.75">
      <c r="A7" s="41" t="s">
        <v>38</v>
      </c>
      <c r="B7" s="113">
        <v>40268</v>
      </c>
      <c r="C7" s="113">
        <v>39903</v>
      </c>
    </row>
    <row r="8" spans="1:8" ht="18" customHeight="1">
      <c r="A8" s="28" t="s">
        <v>33</v>
      </c>
      <c r="B8" s="95">
        <v>609</v>
      </c>
      <c r="C8" s="95">
        <v>641</v>
      </c>
      <c r="G8" s="4"/>
      <c r="H8" s="4"/>
    </row>
    <row r="9" spans="1:8" ht="18" customHeight="1">
      <c r="A9" s="28" t="s">
        <v>34</v>
      </c>
      <c r="B9" s="95">
        <v>-300</v>
      </c>
      <c r="C9" s="95">
        <v>-186</v>
      </c>
      <c r="G9" s="4"/>
      <c r="H9" s="4"/>
    </row>
    <row r="10" spans="1:8" ht="15">
      <c r="A10" s="28" t="s">
        <v>35</v>
      </c>
      <c r="B10" s="95">
        <v>-220</v>
      </c>
      <c r="C10" s="95">
        <v>-164</v>
      </c>
      <c r="G10" s="4"/>
      <c r="H10" s="4"/>
    </row>
    <row r="11" spans="1:8" ht="15">
      <c r="A11" s="28" t="s">
        <v>116</v>
      </c>
      <c r="B11" s="95">
        <v>-107</v>
      </c>
      <c r="C11" s="95">
        <v>-113</v>
      </c>
      <c r="G11" s="4"/>
      <c r="H11" s="4"/>
    </row>
    <row r="12" spans="1:8" ht="15">
      <c r="A12" s="28" t="s">
        <v>120</v>
      </c>
      <c r="B12" s="95">
        <v>-25</v>
      </c>
      <c r="C12" s="95">
        <v>-25</v>
      </c>
      <c r="G12" s="4"/>
      <c r="H12" s="4"/>
    </row>
    <row r="13" spans="1:8" ht="18" customHeight="1">
      <c r="A13" s="28" t="s">
        <v>62</v>
      </c>
      <c r="B13" s="95"/>
      <c r="C13" s="95">
        <v>0</v>
      </c>
      <c r="G13" s="4"/>
      <c r="H13" s="4"/>
    </row>
    <row r="14" spans="1:8" ht="18" customHeight="1">
      <c r="A14" s="49" t="s">
        <v>87</v>
      </c>
      <c r="B14" s="96">
        <v>10</v>
      </c>
      <c r="C14" s="96">
        <v>6</v>
      </c>
      <c r="G14" s="4"/>
      <c r="H14" s="4"/>
    </row>
    <row r="15" spans="1:3" ht="18" customHeight="1" thickBot="1">
      <c r="A15" s="29" t="s">
        <v>36</v>
      </c>
      <c r="B15" s="97">
        <v>7</v>
      </c>
      <c r="C15" s="97"/>
    </row>
    <row r="16" spans="1:3" ht="18" customHeight="1" thickBot="1">
      <c r="A16" s="99" t="s">
        <v>40</v>
      </c>
      <c r="B16" s="100">
        <f>SUM(B8:B15)</f>
        <v>-26</v>
      </c>
      <c r="C16" s="100">
        <f>SUM(C8:C15)</f>
        <v>159</v>
      </c>
    </row>
    <row r="17" spans="1:3" ht="18" customHeight="1">
      <c r="A17" s="85"/>
      <c r="B17" s="86"/>
      <c r="C17" s="86"/>
    </row>
    <row r="18" spans="1:3" ht="15.75">
      <c r="A18" s="84" t="s">
        <v>48</v>
      </c>
      <c r="B18" s="40"/>
      <c r="C18" s="40"/>
    </row>
    <row r="19" spans="1:3" ht="18" customHeight="1">
      <c r="A19" s="28" t="s">
        <v>37</v>
      </c>
      <c r="B19" s="95">
        <v>-175</v>
      </c>
      <c r="C19" s="95">
        <v>-166</v>
      </c>
    </row>
    <row r="20" spans="1:3" ht="18" customHeight="1">
      <c r="A20" s="28" t="s">
        <v>134</v>
      </c>
      <c r="B20" s="95"/>
      <c r="C20" s="95"/>
    </row>
    <row r="21" spans="1:3" ht="18" customHeight="1">
      <c r="A21" s="28" t="s">
        <v>84</v>
      </c>
      <c r="B21" s="95"/>
      <c r="C21" s="95"/>
    </row>
    <row r="22" spans="1:3" ht="18" customHeight="1">
      <c r="A22" s="28" t="s">
        <v>85</v>
      </c>
      <c r="B22" s="95"/>
      <c r="C22" s="95"/>
    </row>
    <row r="23" spans="1:3" ht="18" customHeight="1">
      <c r="A23" s="127" t="s">
        <v>121</v>
      </c>
      <c r="B23" s="126"/>
      <c r="C23" s="126"/>
    </row>
    <row r="24" spans="1:3" ht="18" customHeight="1" thickBot="1">
      <c r="A24" s="28" t="s">
        <v>133</v>
      </c>
      <c r="B24" s="95"/>
      <c r="C24" s="95"/>
    </row>
    <row r="25" spans="1:3" ht="18" customHeight="1" thickBot="1">
      <c r="A25" s="99" t="s">
        <v>41</v>
      </c>
      <c r="B25" s="100">
        <f>SUM(B19:B24)</f>
        <v>-175</v>
      </c>
      <c r="C25" s="100">
        <f>SUM(C19:C24)</f>
        <v>-166</v>
      </c>
    </row>
    <row r="26" spans="1:3" ht="18" customHeight="1">
      <c r="A26" s="85"/>
      <c r="B26" s="86"/>
      <c r="C26" s="86"/>
    </row>
    <row r="27" spans="1:3" ht="18" customHeight="1">
      <c r="A27" s="84" t="s">
        <v>49</v>
      </c>
      <c r="B27" s="50"/>
      <c r="C27" s="50"/>
    </row>
    <row r="28" spans="1:3" ht="18" customHeight="1">
      <c r="A28" s="114" t="s">
        <v>89</v>
      </c>
      <c r="B28" s="95"/>
      <c r="C28" s="95">
        <v>110</v>
      </c>
    </row>
    <row r="29" spans="1:3" ht="18" customHeight="1">
      <c r="A29" s="28" t="s">
        <v>86</v>
      </c>
      <c r="B29" s="95"/>
      <c r="C29" s="95"/>
    </row>
    <row r="30" spans="1:3" ht="18" customHeight="1">
      <c r="A30" s="28" t="s">
        <v>122</v>
      </c>
      <c r="B30" s="95"/>
      <c r="C30" s="95">
        <v>4</v>
      </c>
    </row>
    <row r="31" spans="1:3" ht="18" customHeight="1">
      <c r="A31" s="28" t="s">
        <v>39</v>
      </c>
      <c r="B31" s="95">
        <v>-2</v>
      </c>
      <c r="C31" s="95">
        <v>-11</v>
      </c>
    </row>
    <row r="32" spans="1:3" ht="18" customHeight="1">
      <c r="A32" s="28" t="s">
        <v>112</v>
      </c>
      <c r="B32" s="96"/>
      <c r="C32" s="96"/>
    </row>
    <row r="33" spans="1:3" ht="18" customHeight="1" thickBot="1">
      <c r="A33" s="101" t="s">
        <v>111</v>
      </c>
      <c r="B33" s="96"/>
      <c r="C33" s="96"/>
    </row>
    <row r="34" spans="1:3" ht="18" customHeight="1" thickBot="1">
      <c r="A34" s="99" t="s">
        <v>50</v>
      </c>
      <c r="B34" s="100">
        <f>SUM(B28:B33)</f>
        <v>-2</v>
      </c>
      <c r="C34" s="100">
        <f>SUM(C28:C33)</f>
        <v>103</v>
      </c>
    </row>
    <row r="35" spans="1:3" ht="18" customHeight="1">
      <c r="A35" s="85"/>
      <c r="B35" s="86"/>
      <c r="C35" s="86"/>
    </row>
    <row r="36" spans="1:3" ht="18" customHeight="1">
      <c r="A36" s="79" t="s">
        <v>42</v>
      </c>
      <c r="B36" s="50">
        <f>B16+B25+B34</f>
        <v>-203</v>
      </c>
      <c r="C36" s="50">
        <f>C16+C25+C34</f>
        <v>96</v>
      </c>
    </row>
    <row r="37" spans="1:3" ht="18" customHeight="1">
      <c r="A37" s="28" t="s">
        <v>43</v>
      </c>
      <c r="B37" s="48">
        <v>862</v>
      </c>
      <c r="C37" s="48">
        <v>597</v>
      </c>
    </row>
    <row r="38" spans="1:3" ht="15.75" thickBot="1">
      <c r="A38" s="83"/>
      <c r="B38" s="82"/>
      <c r="C38" s="82"/>
    </row>
    <row r="39" spans="1:3" ht="18" customHeight="1">
      <c r="A39" s="40" t="s">
        <v>44</v>
      </c>
      <c r="B39" s="98">
        <f>B37+B36</f>
        <v>659</v>
      </c>
      <c r="C39" s="98">
        <f>C37+C36</f>
        <v>693</v>
      </c>
    </row>
    <row r="40" spans="1:3" ht="18" customHeight="1">
      <c r="A40" s="4"/>
      <c r="B40" s="5"/>
      <c r="C40" s="5"/>
    </row>
    <row r="41" spans="1:3" s="23" customFormat="1" ht="15" customHeight="1">
      <c r="A41" s="87" t="s">
        <v>131</v>
      </c>
      <c r="B41" s="134" t="s">
        <v>135</v>
      </c>
      <c r="C41" s="134"/>
    </row>
    <row r="42" spans="1:2" s="23" customFormat="1" ht="15">
      <c r="A42" s="87" t="s">
        <v>139</v>
      </c>
      <c r="B42" s="87"/>
    </row>
    <row r="43" spans="1:3" s="23" customFormat="1" ht="15" customHeight="1">
      <c r="A43" s="87"/>
      <c r="B43" s="134"/>
      <c r="C43" s="134"/>
    </row>
    <row r="44" spans="1:2" s="23" customFormat="1" ht="15">
      <c r="A44" s="87"/>
      <c r="B44" s="87"/>
    </row>
    <row r="45" spans="1:3" ht="14.25">
      <c r="A45" s="4"/>
      <c r="B45" s="5"/>
      <c r="C45" s="5"/>
    </row>
    <row r="46" spans="1:3" ht="25.5" customHeight="1">
      <c r="A46" s="6"/>
      <c r="B46" s="7"/>
      <c r="C46" s="2"/>
    </row>
  </sheetData>
  <sheetProtection/>
  <mergeCells count="5">
    <mergeCell ref="B43:C43"/>
    <mergeCell ref="A4:C4"/>
    <mergeCell ref="B41:C41"/>
    <mergeCell ref="A1:C1"/>
    <mergeCell ref="A3:C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7:C37 B8:C21 B40:C40 B25: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</dataValidations>
  <hyperlinks>
    <hyperlink ref="A1:C1" r:id="rId1" display="INVESTOR.BG Plc."/>
  </hyperlink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6" r:id="rId2"/>
  <ignoredErrors>
    <ignoredError sqref="B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="75" zoomScaleNormal="75" zoomScalePageLayoutView="0" workbookViewId="0" topLeftCell="A1">
      <selection activeCell="I17" sqref="I17"/>
    </sheetView>
  </sheetViews>
  <sheetFormatPr defaultColWidth="9.140625" defaultRowHeight="12.75"/>
  <cols>
    <col min="1" max="1" width="3.28125" style="92" customWidth="1"/>
    <col min="2" max="2" width="74.421875" style="92" bestFit="1" customWidth="1"/>
    <col min="3" max="3" width="17.421875" style="92" customWidth="1"/>
    <col min="4" max="4" width="20.00390625" style="92" customWidth="1"/>
    <col min="5" max="16384" width="9.140625" style="92" customWidth="1"/>
  </cols>
  <sheetData>
    <row r="1" spans="1:4" s="88" customFormat="1" ht="21" thickBot="1">
      <c r="A1" s="139" t="s">
        <v>63</v>
      </c>
      <c r="B1" s="140"/>
      <c r="C1" s="140"/>
      <c r="D1" s="140"/>
    </row>
    <row r="2" spans="1:4" s="88" customFormat="1" ht="16.5" customHeight="1" thickBot="1" thickTop="1">
      <c r="A2" s="142" t="s">
        <v>90</v>
      </c>
      <c r="B2" s="142"/>
      <c r="C2" s="142"/>
      <c r="D2" s="142"/>
    </row>
    <row r="3" spans="1:4" s="88" customFormat="1" ht="36.75" customHeight="1" thickTop="1">
      <c r="A3" s="89"/>
      <c r="B3" s="135"/>
      <c r="C3" s="135"/>
      <c r="D3" s="135"/>
    </row>
    <row r="4" spans="1:4" s="88" customFormat="1" ht="15" customHeight="1">
      <c r="A4" s="141" t="s">
        <v>113</v>
      </c>
      <c r="B4" s="141"/>
      <c r="C4" s="141"/>
      <c r="D4" s="141"/>
    </row>
    <row r="5" spans="1:4" s="88" customFormat="1" ht="15">
      <c r="A5" s="89"/>
      <c r="B5" s="141" t="s">
        <v>140</v>
      </c>
      <c r="C5" s="141"/>
      <c r="D5" s="141"/>
    </row>
    <row r="6" spans="1:4" s="88" customFormat="1" ht="15">
      <c r="A6" s="89"/>
      <c r="B6" s="80"/>
      <c r="C6" s="80"/>
      <c r="D6" s="80"/>
    </row>
    <row r="7" spans="1:4" s="88" customFormat="1" ht="15">
      <c r="A7" s="90" t="s">
        <v>51</v>
      </c>
      <c r="B7" s="136" t="s">
        <v>52</v>
      </c>
      <c r="C7" s="136"/>
      <c r="D7" s="136"/>
    </row>
    <row r="8" spans="1:4" s="88" customFormat="1" ht="25.5" customHeight="1">
      <c r="A8" s="89"/>
      <c r="B8" s="135" t="s">
        <v>107</v>
      </c>
      <c r="C8" s="135"/>
      <c r="D8" s="135"/>
    </row>
    <row r="9" spans="1:4" s="88" customFormat="1" ht="25.5" customHeight="1">
      <c r="A9" s="89"/>
      <c r="B9" s="135" t="s">
        <v>108</v>
      </c>
      <c r="C9" s="135"/>
      <c r="D9" s="135"/>
    </row>
    <row r="10" spans="1:4" s="88" customFormat="1" ht="25.5" customHeight="1">
      <c r="A10" s="89"/>
      <c r="B10" s="135" t="s">
        <v>110</v>
      </c>
      <c r="C10" s="135"/>
      <c r="D10" s="135"/>
    </row>
    <row r="11" spans="1:4" s="88" customFormat="1" ht="25.5" customHeight="1">
      <c r="A11" s="89"/>
      <c r="B11" s="135" t="s">
        <v>109</v>
      </c>
      <c r="C11" s="135"/>
      <c r="D11" s="135"/>
    </row>
    <row r="12" spans="1:4" s="88" customFormat="1" ht="15" customHeight="1">
      <c r="A12" s="89"/>
      <c r="B12" s="135" t="s">
        <v>91</v>
      </c>
      <c r="C12" s="135"/>
      <c r="D12" s="135"/>
    </row>
    <row r="13" spans="1:4" s="88" customFormat="1" ht="15">
      <c r="A13" s="91" t="s">
        <v>60</v>
      </c>
      <c r="B13" s="135" t="s">
        <v>92</v>
      </c>
      <c r="C13" s="138"/>
      <c r="D13" s="138"/>
    </row>
    <row r="14" spans="1:4" s="88" customFormat="1" ht="15">
      <c r="A14" s="91" t="s">
        <v>60</v>
      </c>
      <c r="B14" s="108" t="s">
        <v>95</v>
      </c>
      <c r="C14"/>
      <c r="D14"/>
    </row>
    <row r="15" spans="1:4" s="88" customFormat="1" ht="15">
      <c r="A15" s="91" t="s">
        <v>53</v>
      </c>
      <c r="B15" s="135" t="s">
        <v>93</v>
      </c>
      <c r="C15" s="138"/>
      <c r="D15" s="138"/>
    </row>
    <row r="16" spans="1:4" s="88" customFormat="1" ht="14.25" customHeight="1">
      <c r="A16" s="91" t="s">
        <v>60</v>
      </c>
      <c r="B16" s="135" t="s">
        <v>94</v>
      </c>
      <c r="C16" s="138"/>
      <c r="D16" s="138"/>
    </row>
    <row r="17" spans="1:4" s="88" customFormat="1" ht="14.25" customHeight="1">
      <c r="A17" s="91" t="s">
        <v>60</v>
      </c>
      <c r="B17" s="135" t="s">
        <v>96</v>
      </c>
      <c r="C17" s="138"/>
      <c r="D17" s="138"/>
    </row>
    <row r="18" spans="1:4" s="88" customFormat="1" ht="14.25" customHeight="1">
      <c r="A18" s="91" t="s">
        <v>60</v>
      </c>
      <c r="B18" s="108" t="s">
        <v>97</v>
      </c>
      <c r="C18"/>
      <c r="D18"/>
    </row>
    <row r="19" spans="1:4" s="88" customFormat="1" ht="14.25" customHeight="1">
      <c r="A19" s="91" t="s">
        <v>60</v>
      </c>
      <c r="B19" s="108" t="s">
        <v>98</v>
      </c>
      <c r="C19"/>
      <c r="D19"/>
    </row>
    <row r="20" spans="1:4" s="88" customFormat="1" ht="15">
      <c r="A20" s="91" t="s">
        <v>60</v>
      </c>
      <c r="B20" s="108" t="s">
        <v>99</v>
      </c>
      <c r="C20"/>
      <c r="D20"/>
    </row>
    <row r="21" spans="1:4" s="88" customFormat="1" ht="15">
      <c r="A21" s="91" t="s">
        <v>60</v>
      </c>
      <c r="B21" s="108" t="s">
        <v>100</v>
      </c>
      <c r="C21"/>
      <c r="D21"/>
    </row>
    <row r="22" spans="1:4" s="88" customFormat="1" ht="15">
      <c r="A22" s="91" t="s">
        <v>60</v>
      </c>
      <c r="B22" s="108" t="s">
        <v>101</v>
      </c>
      <c r="C22"/>
      <c r="D22"/>
    </row>
    <row r="23" spans="1:4" s="88" customFormat="1" ht="15">
      <c r="A23" s="91" t="s">
        <v>60</v>
      </c>
      <c r="B23" s="108" t="s">
        <v>102</v>
      </c>
      <c r="C23"/>
      <c r="D23"/>
    </row>
    <row r="24" spans="1:4" s="88" customFormat="1" ht="15">
      <c r="A24" s="91" t="s">
        <v>60</v>
      </c>
      <c r="B24" s="108" t="s">
        <v>103</v>
      </c>
      <c r="C24"/>
      <c r="D24"/>
    </row>
    <row r="25" spans="1:4" s="88" customFormat="1" ht="15">
      <c r="A25" s="91" t="s">
        <v>60</v>
      </c>
      <c r="B25" s="108" t="s">
        <v>104</v>
      </c>
      <c r="C25"/>
      <c r="D25"/>
    </row>
    <row r="26" spans="1:4" s="88" customFormat="1" ht="15">
      <c r="A26" s="91" t="s">
        <v>60</v>
      </c>
      <c r="B26" s="108" t="s">
        <v>105</v>
      </c>
      <c r="C26"/>
      <c r="D26"/>
    </row>
    <row r="27" spans="1:4" s="88" customFormat="1" ht="15">
      <c r="A27" s="91" t="s">
        <v>60</v>
      </c>
      <c r="B27" s="108" t="s">
        <v>106</v>
      </c>
      <c r="C27"/>
      <c r="D27"/>
    </row>
    <row r="28" spans="1:4" s="88" customFormat="1" ht="15">
      <c r="A28" s="91" t="s">
        <v>60</v>
      </c>
      <c r="B28" s="135" t="s">
        <v>117</v>
      </c>
      <c r="C28" s="135"/>
      <c r="D28" s="135"/>
    </row>
    <row r="29" spans="1:4" s="88" customFormat="1" ht="15">
      <c r="A29" s="91" t="s">
        <v>60</v>
      </c>
      <c r="B29" s="135" t="s">
        <v>128</v>
      </c>
      <c r="C29" s="135"/>
      <c r="D29" s="135"/>
    </row>
    <row r="30" spans="1:4" s="88" customFormat="1" ht="14.25">
      <c r="A30" s="89"/>
      <c r="B30" s="135"/>
      <c r="C30" s="135"/>
      <c r="D30" s="135"/>
    </row>
    <row r="31" spans="1:4" ht="15">
      <c r="A31" s="90" t="s">
        <v>54</v>
      </c>
      <c r="B31" s="136" t="s">
        <v>55</v>
      </c>
      <c r="C31" s="136"/>
      <c r="D31" s="136"/>
    </row>
    <row r="32" spans="1:4" ht="29.25" customHeight="1">
      <c r="A32" s="93"/>
      <c r="B32" s="137" t="s">
        <v>56</v>
      </c>
      <c r="C32" s="137"/>
      <c r="D32" s="137"/>
    </row>
    <row r="33" spans="1:4" ht="18" customHeight="1">
      <c r="A33" s="93"/>
      <c r="B33" s="137" t="s">
        <v>57</v>
      </c>
      <c r="C33" s="137"/>
      <c r="D33" s="137"/>
    </row>
    <row r="34" spans="1:4" s="88" customFormat="1" ht="14.25">
      <c r="A34" s="89"/>
      <c r="B34" s="135"/>
      <c r="C34" s="135"/>
      <c r="D34" s="135"/>
    </row>
    <row r="35" spans="1:4" ht="27" customHeight="1">
      <c r="A35" s="90" t="s">
        <v>58</v>
      </c>
      <c r="B35" s="136" t="s">
        <v>59</v>
      </c>
      <c r="C35" s="136"/>
      <c r="D35" s="136"/>
    </row>
    <row r="36" spans="1:4" ht="50.25" customHeight="1">
      <c r="A36" s="90"/>
      <c r="B36" s="135" t="s">
        <v>136</v>
      </c>
      <c r="C36" s="135"/>
      <c r="D36" s="135"/>
    </row>
    <row r="37" spans="1:4" ht="39" customHeight="1">
      <c r="A37" s="90"/>
      <c r="B37" s="135" t="s">
        <v>137</v>
      </c>
      <c r="C37" s="135"/>
      <c r="D37" s="135"/>
    </row>
    <row r="38" spans="1:4" ht="39.75" customHeight="1">
      <c r="A38" s="90"/>
      <c r="B38" s="135" t="s">
        <v>138</v>
      </c>
      <c r="C38" s="135"/>
      <c r="D38" s="135"/>
    </row>
    <row r="39" spans="1:4" ht="15">
      <c r="A39" s="90"/>
      <c r="B39" s="108"/>
      <c r="C39" s="108"/>
      <c r="D39" s="108"/>
    </row>
    <row r="40" spans="1:4" ht="15">
      <c r="A40" s="90"/>
      <c r="B40" s="108"/>
      <c r="C40" s="108"/>
      <c r="D40" s="108"/>
    </row>
    <row r="41" spans="1:4" ht="42" customHeight="1">
      <c r="A41" s="90"/>
      <c r="B41" s="135"/>
      <c r="C41" s="135"/>
      <c r="D41" s="135"/>
    </row>
    <row r="42" spans="1:4" ht="15">
      <c r="A42" s="90"/>
      <c r="B42" s="109"/>
      <c r="C42" s="109"/>
      <c r="D42" s="109"/>
    </row>
    <row r="43" spans="1:4" ht="14.25" customHeight="1">
      <c r="A43" s="93"/>
      <c r="B43" s="87" t="s">
        <v>131</v>
      </c>
      <c r="C43" s="134" t="s">
        <v>135</v>
      </c>
      <c r="D43" s="134"/>
    </row>
    <row r="44" spans="2:4" ht="14.25">
      <c r="B44" s="87" t="s">
        <v>139</v>
      </c>
      <c r="C44"/>
      <c r="D44"/>
    </row>
  </sheetData>
  <sheetProtection/>
  <mergeCells count="28">
    <mergeCell ref="A1:D1"/>
    <mergeCell ref="B3:D3"/>
    <mergeCell ref="B5:D5"/>
    <mergeCell ref="B7:D7"/>
    <mergeCell ref="A2:D2"/>
    <mergeCell ref="A4:D4"/>
    <mergeCell ref="B13:D13"/>
    <mergeCell ref="B12:D12"/>
    <mergeCell ref="B8:D8"/>
    <mergeCell ref="B9:D9"/>
    <mergeCell ref="B10:D10"/>
    <mergeCell ref="B11:D11"/>
    <mergeCell ref="B34:D34"/>
    <mergeCell ref="B30:D30"/>
    <mergeCell ref="B41:D41"/>
    <mergeCell ref="B15:D15"/>
    <mergeCell ref="B16:D16"/>
    <mergeCell ref="B17:D17"/>
    <mergeCell ref="B36:D36"/>
    <mergeCell ref="B28:D28"/>
    <mergeCell ref="B29:D29"/>
    <mergeCell ref="B31:D31"/>
    <mergeCell ref="B32:D32"/>
    <mergeCell ref="B33:D33"/>
    <mergeCell ref="B37:D37"/>
    <mergeCell ref="C43:D43"/>
    <mergeCell ref="B35:D35"/>
    <mergeCell ref="B38:D38"/>
  </mergeCells>
  <hyperlinks>
    <hyperlink ref="A1:C1" r:id="rId1" display="INVESTOR.BG Plc.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Eduard Vichinyan</cp:lastModifiedBy>
  <cp:lastPrinted>2007-09-25T11:49:02Z</cp:lastPrinted>
  <dcterms:created xsi:type="dcterms:W3CDTF">2004-07-26T14:28:27Z</dcterms:created>
  <dcterms:modified xsi:type="dcterms:W3CDTF">2010-04-28T12:08:06Z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