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tabRatio="822" activeTab="0"/>
  </bookViews>
  <sheets>
    <sheet name="Баланс" sheetId="1" r:id="rId1"/>
    <sheet name="ОД" sheetId="2" r:id="rId2"/>
    <sheet name="ОПП " sheetId="3" r:id="rId3"/>
    <sheet name="ОСК " sheetId="4" r:id="rId4"/>
    <sheet name="Спр.инв." sheetId="5" r:id="rId5"/>
  </sheets>
  <definedNames>
    <definedName name="_xlnm.Print_Area" localSheetId="0">'Баланс'!$A$1:$D$54</definedName>
  </definedNames>
  <calcPr calcMode="autoNoTable" fullCalcOnLoad="1"/>
</workbook>
</file>

<file path=xl/sharedStrings.xml><?xml version="1.0" encoding="utf-8"?>
<sst xmlns="http://schemas.openxmlformats.org/spreadsheetml/2006/main" count="155" uniqueCount="134">
  <si>
    <t>( в хил. лв.)</t>
  </si>
  <si>
    <t>АКТИВИ</t>
  </si>
  <si>
    <t xml:space="preserve">ОТЧЕТ ЗА ДОХОДИТЕ  </t>
  </si>
  <si>
    <t>(в хил. лв.)</t>
  </si>
  <si>
    <t xml:space="preserve"> ОТЧЕТ ЗА ПАРИЧНИТЕ ПОТОЦИ ПО ПРЕКИЯ МЕТОД</t>
  </si>
  <si>
    <t>Резерви</t>
  </si>
  <si>
    <t>Обща сума I:</t>
  </si>
  <si>
    <t>Обща сума II:</t>
  </si>
  <si>
    <t>Обща сума III: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</si>
  <si>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</si>
  <si>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</si>
  <si>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</si>
  <si>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</si>
  <si>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</si>
  <si>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</si>
  <si>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</si>
  <si>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I. Инвестиции в дъщерни предприятия</t>
  </si>
  <si>
    <t>2.Славяна АД                                                    гр. Славяново, обл. Плевенска</t>
  </si>
  <si>
    <t>3.Фазан АД                                                       гр. Русе, бул. "Трети март" № 5</t>
  </si>
  <si>
    <t>4.Елхим-Искра АД                                           гр. Пазарджик, ул. "Искра" №9</t>
  </si>
  <si>
    <t>5.СПХ Транс ООД                                            гр.София, район “Изгрев”                                       ул. “Фр. Ж. Кюри” № 20, ет.9</t>
  </si>
  <si>
    <t>1.М+С Хидравлик АД                                       гр. Казанлък, ул. "Козлодуй" №68</t>
  </si>
  <si>
    <t>2.Пътстройинжинеринг АД                               гр. Кърджали, бул. “Беломорски” Nо. 79</t>
  </si>
  <si>
    <t>3.Българска роза АД                                        гр. Карлово, Индустриална зона</t>
  </si>
  <si>
    <t>4.Птици и птичи продукти АД                           гр. Плевен, ул. "Васил Левски" № 1</t>
  </si>
  <si>
    <t>5.Форсан България ООД  гр.София, район “Изгрев”  ул. “Фр. Ж. Кюри” № 20, ет.9</t>
  </si>
  <si>
    <t>1.Хидравлични елементи и системи АД   гр. Ямбол, ул. "Пирин" № 1</t>
  </si>
  <si>
    <t xml:space="preserve"> СЧЕТОВОДЕН  БАЛАНС</t>
  </si>
  <si>
    <t xml:space="preserve"> СТАРА ПЛАНИНА ХОЛД АД</t>
  </si>
  <si>
    <t>Ръководител:</t>
  </si>
  <si>
    <t>Васил Велев</t>
  </si>
  <si>
    <t xml:space="preserve">                                             Съставител:</t>
  </si>
  <si>
    <t xml:space="preserve">Съставител: </t>
  </si>
  <si>
    <t>II. Инвестиции в асоциирани предприятия</t>
  </si>
  <si>
    <t>III. Инвестиции в други предприятия</t>
  </si>
  <si>
    <t>Обща сума (I+II+III):</t>
  </si>
  <si>
    <t xml:space="preserve">                                                                  Кремена Дюлгерова</t>
  </si>
  <si>
    <t>Кремена Дюлгерова</t>
  </si>
  <si>
    <t>Справедлива стойност на инвестицията</t>
  </si>
  <si>
    <t>Дълготрайни материални активи</t>
  </si>
  <si>
    <t>Инвестиции в асоциирани предприятия</t>
  </si>
  <si>
    <t>Инвестиции в други предприятия</t>
  </si>
  <si>
    <t>Вземания от свързани лица</t>
  </si>
  <si>
    <t>Пари и парични еквиваленти</t>
  </si>
  <si>
    <t>Предплатени разходи</t>
  </si>
  <si>
    <t>Акционерен капитал</t>
  </si>
  <si>
    <t>Неразпределена печалба</t>
  </si>
  <si>
    <t>Текуща печалба (загуба)</t>
  </si>
  <si>
    <t>Общо капитал и резерви</t>
  </si>
  <si>
    <t>Текущи</t>
  </si>
  <si>
    <t>Задължения за дивиденти</t>
  </si>
  <si>
    <t>Общо задължения</t>
  </si>
  <si>
    <t>Приходи от операции с инвестиции</t>
  </si>
  <si>
    <t>Парични потоци от оперативна дейност</t>
  </si>
  <si>
    <t>Плащания на доставчици</t>
  </si>
  <si>
    <t>Други постъпления /плащания от оперативна дейност</t>
  </si>
  <si>
    <t>Плащания, свързани с възнаграждения</t>
  </si>
  <si>
    <t>Платени /възстановени данъци (без корпоративен данък върху печалбата)</t>
  </si>
  <si>
    <t>Парични потоци от инвестиционна дейност</t>
  </si>
  <si>
    <t>Парични потоци от финансова дейност</t>
  </si>
  <si>
    <t>Покупка на дълготрайни активи</t>
  </si>
  <si>
    <t>Покупка на инвестиции</t>
  </si>
  <si>
    <t>Продажба на инвестиции</t>
  </si>
  <si>
    <t>Получени дивиденти от инвестиции</t>
  </si>
  <si>
    <t>Нетен паричен поток от оперативна дейност</t>
  </si>
  <si>
    <t>Нетен паричен поток от инвестиционна дейност</t>
  </si>
  <si>
    <t>Нетен паричен поток от финансова дейност</t>
  </si>
  <si>
    <t>Изменение на паричните средства през периода</t>
  </si>
  <si>
    <t>Парични средства в началото на периода</t>
  </si>
  <si>
    <t>Парични средства в края на периода</t>
  </si>
  <si>
    <t>Постъпления от заеми</t>
  </si>
  <si>
    <t>Платени заеми</t>
  </si>
  <si>
    <t>Изплатени дивиденти</t>
  </si>
  <si>
    <t>Нетекущи</t>
  </si>
  <si>
    <t>Разходи приходи за лихви /нетно/</t>
  </si>
  <si>
    <t>Общо текущи задължения</t>
  </si>
  <si>
    <t xml:space="preserve"> ОТЧЕТ  ЗА ИЗМЕНЕНИЯТА В СОБСТВЕНИЯ  КАПИТАЛ</t>
  </si>
  <si>
    <t>ПОКАЗАТЕЛИ</t>
  </si>
  <si>
    <t xml:space="preserve">резерв от последващи 
оценки </t>
  </si>
  <si>
    <t xml:space="preserve">Салдо в началото на отчетния период </t>
  </si>
  <si>
    <t xml:space="preserve">Нетна печалба/загуба за периода  </t>
  </si>
  <si>
    <t xml:space="preserve">Салдо към края на отчетния период </t>
  </si>
  <si>
    <t>Разходи за персонал</t>
  </si>
  <si>
    <t>Други разходи</t>
  </si>
  <si>
    <t>Нетен доход от дейността</t>
  </si>
  <si>
    <t>Разходи за данъци</t>
  </si>
  <si>
    <t>Доход на акция</t>
  </si>
  <si>
    <t xml:space="preserve">Инвестиции в дъщерни предприятия </t>
  </si>
  <si>
    <t xml:space="preserve">   Съставител:</t>
  </si>
  <si>
    <t xml:space="preserve">                        Васил Велев</t>
  </si>
  <si>
    <t>Разходи за материали  и външни услуги</t>
  </si>
  <si>
    <t>бележки</t>
  </si>
  <si>
    <t>основен капитал</t>
  </si>
  <si>
    <t>натрупани печалби/ загуби</t>
  </si>
  <si>
    <t>общо собствен капитал</t>
  </si>
  <si>
    <t>общи резерви</t>
  </si>
  <si>
    <t>Последващи оценки на финансови активи и инструменти</t>
  </si>
  <si>
    <t>Приходи от дивиденти</t>
  </si>
  <si>
    <t>Предоставени заеми</t>
  </si>
  <si>
    <t>Върнати заеми</t>
  </si>
  <si>
    <t>1.Лизингова компания АД                                 гр.София, ул."Фр.Ж.Кюри" №20</t>
  </si>
  <si>
    <t>Други вземания</t>
  </si>
  <si>
    <t>Разпределение на печалбата за дивиденти</t>
  </si>
  <si>
    <t xml:space="preserve">Плащания/постъпления, свързани с финансови активи, държани с цел търговия </t>
  </si>
  <si>
    <t>Общо нетекущи активи</t>
  </si>
  <si>
    <t>Общо текущи активи</t>
  </si>
  <si>
    <t>Текущи активи</t>
  </si>
  <si>
    <t>КАПИТАЛ И РЕЗЕРВИ</t>
  </si>
  <si>
    <t>ЗАДЪЛЖЕНИЯ</t>
  </si>
  <si>
    <t>ОБЩО АКТИВИ</t>
  </si>
  <si>
    <t>ОБЩО СОБСТВЕН КАПИТАЛ И ПАСИВИ</t>
  </si>
  <si>
    <t>Вземания по предоставени търговски заеми</t>
  </si>
  <si>
    <t>Получени лихви</t>
  </si>
  <si>
    <t>Получени лихви по предоставени заеми</t>
  </si>
  <si>
    <t>Други изменения</t>
  </si>
  <si>
    <t xml:space="preserve">                                                                                                                                        Кремена Дюлгерова                                                   Васил Велев</t>
  </si>
  <si>
    <t>Дългосрочни вземания по предоставени търговски заеми</t>
  </si>
  <si>
    <t>Задължения по получени депозити</t>
  </si>
  <si>
    <t>Дългосрочни вземания от свързани лица</t>
  </si>
  <si>
    <t xml:space="preserve"> </t>
  </si>
  <si>
    <t>Финансови активи</t>
  </si>
  <si>
    <t>Други финансови разходи /нетно/</t>
  </si>
  <si>
    <t>Печалба преди данъци</t>
  </si>
  <si>
    <t>Нетна печалба</t>
  </si>
  <si>
    <t>Разходи за амортизации</t>
  </si>
  <si>
    <t>Разпределение на печалбата за резерви</t>
  </si>
  <si>
    <t>към 31.12.2008 г.</t>
  </si>
  <si>
    <t>Изкупени собствени обикновени акции</t>
  </si>
  <si>
    <t>към  31.12.2008 г.</t>
  </si>
  <si>
    <t>Обратно изкупени собствени акции</t>
  </si>
  <si>
    <t xml:space="preserve">Условни задължения </t>
  </si>
  <si>
    <t xml:space="preserve">Задължения към персонала </t>
  </si>
  <si>
    <t>Изкупени собствени акции</t>
  </si>
  <si>
    <t xml:space="preserve">  06.03.2009 г.</t>
  </si>
</sst>
</file>

<file path=xl/styles.xml><?xml version="1.0" encoding="utf-8"?>
<styleSheet xmlns="http://schemas.openxmlformats.org/spreadsheetml/2006/main">
  <numFmts count="6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&quot;лв&quot;#,##0_);\(&quot;лв&quot;#,##0\)"/>
    <numFmt numFmtId="184" formatCode="&quot;лв&quot;#,##0_);[Red]\(&quot;лв&quot;#,##0\)"/>
    <numFmt numFmtId="185" formatCode="&quot;лв&quot;#,##0.00_);\(&quot;лв&quot;#,##0.00\)"/>
    <numFmt numFmtId="186" formatCode="&quot;лв&quot;#,##0.00_);[Red]\(&quot;лв&quot;#,##0.00\)"/>
    <numFmt numFmtId="187" formatCode="_(&quot;лв&quot;* #,##0_);_(&quot;лв&quot;* \(#,##0\);_(&quot;лв&quot;* &quot;-&quot;_);_(@_)"/>
    <numFmt numFmtId="188" formatCode="_(&quot;лв&quot;* #,##0.00_);_(&quot;лв&quot;* \(#,##0.00\);_(&quot;лв&quot;* &quot;-&quot;??_);_(@_)"/>
    <numFmt numFmtId="189" formatCode="#,##0\ &quot;лв.&quot;;\-#,##0\ &quot;лв.&quot;"/>
    <numFmt numFmtId="190" formatCode="#,##0\ &quot;лв.&quot;;[Red]\-#,##0\ &quot;лв.&quot;"/>
    <numFmt numFmtId="191" formatCode="#,##0.00\ &quot;лв.&quot;;\-#,##0.00\ &quot;лв.&quot;"/>
    <numFmt numFmtId="192" formatCode="#,##0.00\ &quot;лв.&quot;;[Red]\-#,##0.00\ &quot;лв.&quot;"/>
    <numFmt numFmtId="193" formatCode="_-* #,##0\ &quot;лв.&quot;_-;\-* #,##0\ &quot;лв.&quot;_-;_-* &quot;-&quot;\ &quot;лв.&quot;_-;_-@_-"/>
    <numFmt numFmtId="194" formatCode="_-* #,##0\ _л_в_._-;\-* #,##0\ _л_в_._-;_-* &quot;-&quot;\ _л_в_._-;_-@_-"/>
    <numFmt numFmtId="195" formatCode="_-* #,##0.00\ &quot;лв.&quot;_-;\-* #,##0.00\ &quot;лв.&quot;_-;_-* &quot;-&quot;??\ &quot;лв.&quot;_-;_-@_-"/>
    <numFmt numFmtId="196" formatCode="_-* #,##0.00\ _л_в_._-;\-* #,##0.00\ _л_в_._-;_-* &quot;-&quot;??\ _л_в_._-;_-@_-"/>
    <numFmt numFmtId="197" formatCode="#,###"/>
    <numFmt numFmtId="198" formatCode="###\'#"/>
    <numFmt numFmtId="199" formatCode="dd\-mmm\-yy_)"/>
    <numFmt numFmtId="200" formatCode="0.0000000"/>
    <numFmt numFmtId="201" formatCode="0.000000"/>
    <numFmt numFmtId="202" formatCode="0.00000"/>
    <numFmt numFmtId="203" formatCode="mm/dd/yy"/>
    <numFmt numFmtId="204" formatCode="0.0000000000"/>
    <numFmt numFmtId="205" formatCode="0.00000000000"/>
    <numFmt numFmtId="206" formatCode="0.000000000"/>
    <numFmt numFmtId="207" formatCode="0.000000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_(* #,###\2_);_(* \(#,##0\);_(* &quot;-&quot;_);_(@_)"/>
    <numFmt numFmtId="213" formatCode="_(* #,##0_);_(* \(#,###\2\);_(* &quot;-&quot;_);_(@_)"/>
    <numFmt numFmtId="214" formatCode="_(* #,##0_);_(* \(#,##0\);_(* &quot;-&quot;\2_);_(@_)"/>
    <numFmt numFmtId="215" formatCode="_(* #,##0.00_);_(* \(#,##0\);_(* &quot;-&quot;_);_(@_)"/>
    <numFmt numFmtId="216" formatCode="_(* #,##0_);_(* \(#,##0.00\);_(* &quot;-&quot;_);_(@_)"/>
  </numFmts>
  <fonts count="17">
    <font>
      <sz val="10"/>
      <name val="Arial"/>
      <family val="0"/>
    </font>
    <font>
      <sz val="10"/>
      <name val="Timok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18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sz val="8"/>
      <name val="Arial"/>
      <family val="0"/>
    </font>
    <font>
      <sz val="11"/>
      <color indexed="8"/>
      <name val="Arial"/>
      <family val="2"/>
    </font>
    <font>
      <b/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5" fillId="0" borderId="0" xfId="25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0" xfId="26" applyFont="1" applyAlignment="1" applyProtection="1">
      <alignment wrapText="1"/>
      <protection/>
    </xf>
    <xf numFmtId="0" fontId="6" fillId="0" borderId="0" xfId="25" applyFont="1" applyFill="1" applyAlignment="1" applyProtection="1">
      <alignment vertical="top" wrapText="1"/>
      <protection locked="0"/>
    </xf>
    <xf numFmtId="0" fontId="5" fillId="0" borderId="0" xfId="25" applyFont="1" applyFill="1" applyBorder="1" applyAlignment="1" applyProtection="1">
      <alignment vertical="top" wrapText="1"/>
      <protection locked="0"/>
    </xf>
    <xf numFmtId="0" fontId="6" fillId="0" borderId="0" xfId="26" applyFont="1" applyBorder="1" applyAlignment="1" applyProtection="1">
      <alignment wrapText="1"/>
      <protection/>
    </xf>
    <xf numFmtId="1" fontId="6" fillId="2" borderId="0" xfId="26" applyNumberFormat="1" applyFont="1" applyFill="1" applyBorder="1" applyAlignment="1" applyProtection="1">
      <alignment wrapText="1"/>
      <protection locked="0"/>
    </xf>
    <xf numFmtId="1" fontId="6" fillId="0" borderId="0" xfId="26" applyNumberFormat="1" applyFont="1" applyFill="1" applyBorder="1" applyAlignment="1" applyProtection="1">
      <alignment wrapText="1"/>
      <protection/>
    </xf>
    <xf numFmtId="0" fontId="6" fillId="0" borderId="0" xfId="0" applyFont="1" applyAlignment="1" applyProtection="1">
      <alignment horizontal="left" vertical="top"/>
      <protection/>
    </xf>
    <xf numFmtId="0" fontId="6" fillId="0" borderId="0" xfId="25" applyFont="1" applyFill="1" applyAlignment="1" applyProtection="1">
      <alignment horizontal="center" vertical="top"/>
      <protection/>
    </xf>
    <xf numFmtId="0" fontId="6" fillId="0" borderId="0" xfId="26" applyFont="1" applyAlignment="1" applyProtection="1">
      <alignment vertical="top" wrapText="1"/>
      <protection/>
    </xf>
    <xf numFmtId="1" fontId="6" fillId="0" borderId="0" xfId="25" applyNumberFormat="1" applyFont="1" applyBorder="1" applyAlignment="1" applyProtection="1">
      <alignment horizontal="right" vertical="top"/>
      <protection locked="0"/>
    </xf>
    <xf numFmtId="0" fontId="6" fillId="0" borderId="0" xfId="26" applyFont="1" applyFill="1" applyAlignment="1" applyProtection="1">
      <alignment wrapText="1"/>
      <protection/>
    </xf>
    <xf numFmtId="0" fontId="9" fillId="0" borderId="0" xfId="26" applyFont="1" applyAlignment="1" applyProtection="1">
      <alignment horizontal="center" wrapText="1"/>
      <protection locked="0"/>
    </xf>
    <xf numFmtId="0" fontId="10" fillId="0" borderId="0" xfId="26" applyFont="1" applyAlignment="1" applyProtection="1">
      <alignment wrapText="1"/>
      <protection/>
    </xf>
    <xf numFmtId="0" fontId="7" fillId="0" borderId="0" xfId="25" applyFont="1" applyAlignment="1">
      <alignment vertical="top"/>
      <protection/>
    </xf>
    <xf numFmtId="0" fontId="7" fillId="0" borderId="0" xfId="25" applyFont="1" applyAlignment="1">
      <alignment/>
      <protection/>
    </xf>
    <xf numFmtId="3" fontId="7" fillId="0" borderId="0" xfId="25" applyNumberFormat="1" applyFont="1" applyAlignment="1" applyProtection="1">
      <alignment vertical="top" wrapText="1"/>
      <protection locked="0"/>
    </xf>
    <xf numFmtId="0" fontId="7" fillId="0" borderId="0" xfId="25" applyFont="1" applyAlignment="1" applyProtection="1">
      <alignment vertical="top" wrapText="1"/>
      <protection locked="0"/>
    </xf>
    <xf numFmtId="3" fontId="7" fillId="0" borderId="0" xfId="25" applyNumberFormat="1" applyFont="1" applyAlignment="1" applyProtection="1">
      <alignment horizontal="left" vertical="top"/>
      <protection locked="0"/>
    </xf>
    <xf numFmtId="0" fontId="8" fillId="0" borderId="0" xfId="25" applyFont="1" applyBorder="1" applyAlignment="1" applyProtection="1">
      <alignment horizontal="center" vertical="top"/>
      <protection locked="0"/>
    </xf>
    <xf numFmtId="0" fontId="8" fillId="0" borderId="1" xfId="25" applyFont="1" applyBorder="1" applyAlignment="1" applyProtection="1">
      <alignment horizontal="left" vertical="center"/>
      <protection/>
    </xf>
    <xf numFmtId="14" fontId="7" fillId="0" borderId="1" xfId="25" applyNumberFormat="1" applyFont="1" applyBorder="1" applyAlignment="1" applyProtection="1">
      <alignment horizontal="right" vertical="center" wrapText="1"/>
      <protection/>
    </xf>
    <xf numFmtId="0" fontId="12" fillId="0" borderId="1" xfId="0" applyFont="1" applyBorder="1" applyAlignment="1">
      <alignment horizontal="justify" vertical="top" wrapText="1"/>
    </xf>
    <xf numFmtId="3" fontId="12" fillId="0" borderId="1" xfId="0" applyNumberFormat="1" applyFont="1" applyBorder="1" applyAlignment="1">
      <alignment horizontal="right" vertical="top" wrapText="1"/>
    </xf>
    <xf numFmtId="0" fontId="12" fillId="0" borderId="0" xfId="0" applyFont="1" applyAlignment="1">
      <alignment horizontal="justify" vertical="top" wrapText="1"/>
    </xf>
    <xf numFmtId="0" fontId="12" fillId="0" borderId="0" xfId="0" applyFont="1" applyAlignment="1">
      <alignment horizontal="right" vertical="top" wrapText="1"/>
    </xf>
    <xf numFmtId="0" fontId="7" fillId="0" borderId="0" xfId="0" applyFont="1" applyAlignment="1">
      <alignment/>
    </xf>
    <xf numFmtId="3" fontId="11" fillId="0" borderId="2" xfId="0" applyNumberFormat="1" applyFont="1" applyBorder="1" applyAlignment="1">
      <alignment horizontal="right" vertical="top" wrapText="1"/>
    </xf>
    <xf numFmtId="0" fontId="12" fillId="0" borderId="0" xfId="0" applyFont="1" applyAlignment="1">
      <alignment vertical="top" wrapText="1"/>
    </xf>
    <xf numFmtId="0" fontId="11" fillId="0" borderId="1" xfId="0" applyFont="1" applyBorder="1" applyAlignment="1">
      <alignment horizontal="justify" vertical="top" wrapText="1"/>
    </xf>
    <xf numFmtId="3" fontId="11" fillId="0" borderId="1" xfId="0" applyNumberFormat="1" applyFont="1" applyBorder="1" applyAlignment="1">
      <alignment horizontal="right" vertical="top" wrapText="1"/>
    </xf>
    <xf numFmtId="0" fontId="12" fillId="0" borderId="0" xfId="0" applyFont="1" applyBorder="1" applyAlignment="1">
      <alignment horizontal="justify" vertical="top" wrapText="1"/>
    </xf>
    <xf numFmtId="3" fontId="12" fillId="0" borderId="0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1" fillId="3" borderId="0" xfId="25" applyFont="1" applyFill="1" applyBorder="1" applyAlignment="1" applyProtection="1">
      <alignment horizontal="left" wrapText="1"/>
      <protection/>
    </xf>
    <xf numFmtId="3" fontId="7" fillId="0" borderId="0" xfId="25" applyNumberFormat="1" applyFont="1" applyBorder="1" applyAlignment="1" applyProtection="1">
      <alignment vertical="top" wrapText="1"/>
      <protection locked="0"/>
    </xf>
    <xf numFmtId="0" fontId="7" fillId="0" borderId="0" xfId="25" applyFont="1" applyBorder="1" applyAlignment="1" applyProtection="1">
      <alignment vertical="top" wrapText="1"/>
      <protection locked="0"/>
    </xf>
    <xf numFmtId="3" fontId="7" fillId="0" borderId="0" xfId="25" applyNumberFormat="1" applyFont="1" applyBorder="1" applyAlignment="1" applyProtection="1">
      <alignment horizontal="left" vertical="top"/>
      <protection locked="0"/>
    </xf>
    <xf numFmtId="0" fontId="7" fillId="0" borderId="0" xfId="25" applyFont="1" applyBorder="1" applyAlignment="1">
      <alignment vertical="top"/>
      <protection/>
    </xf>
    <xf numFmtId="0" fontId="12" fillId="0" borderId="0" xfId="0" applyFont="1" applyBorder="1" applyAlignment="1">
      <alignment vertical="top" wrapText="1"/>
    </xf>
    <xf numFmtId="14" fontId="7" fillId="0" borderId="1" xfId="25" applyNumberFormat="1" applyFont="1" applyBorder="1" applyAlignment="1" applyProtection="1">
      <alignment horizontal="center" vertical="center" wrapText="1"/>
      <protection/>
    </xf>
    <xf numFmtId="3" fontId="12" fillId="0" borderId="1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3" fontId="11" fillId="0" borderId="1" xfId="0" applyNumberFormat="1" applyFont="1" applyBorder="1" applyAlignment="1">
      <alignment horizontal="center" vertical="top" wrapText="1"/>
    </xf>
    <xf numFmtId="3" fontId="12" fillId="0" borderId="0" xfId="0" applyNumberFormat="1" applyFont="1" applyBorder="1" applyAlignment="1">
      <alignment horizontal="center" vertical="top" wrapText="1"/>
    </xf>
    <xf numFmtId="0" fontId="11" fillId="3" borderId="4" xfId="25" applyFont="1" applyFill="1" applyBorder="1" applyAlignment="1" applyProtection="1">
      <alignment horizontal="left" wrapText="1"/>
      <protection/>
    </xf>
    <xf numFmtId="0" fontId="7" fillId="0" borderId="1" xfId="0" applyFont="1" applyBorder="1" applyAlignment="1">
      <alignment wrapText="1"/>
    </xf>
    <xf numFmtId="0" fontId="8" fillId="0" borderId="0" xfId="25" applyFont="1" applyBorder="1" applyAlignment="1" applyProtection="1">
      <alignment vertical="top" wrapText="1"/>
      <protection locked="0"/>
    </xf>
    <xf numFmtId="3" fontId="7" fillId="0" borderId="0" xfId="25" applyNumberFormat="1" applyFont="1" applyBorder="1" applyAlignment="1" applyProtection="1">
      <alignment horizontal="center" vertical="top"/>
      <protection locked="0"/>
    </xf>
    <xf numFmtId="0" fontId="8" fillId="0" borderId="0" xfId="25" applyFont="1" applyAlignment="1">
      <alignment vertical="top"/>
      <protection/>
    </xf>
    <xf numFmtId="0" fontId="11" fillId="0" borderId="5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3" fontId="12" fillId="0" borderId="6" xfId="0" applyNumberFormat="1" applyFont="1" applyBorder="1" applyAlignment="1">
      <alignment horizontal="right" vertical="top" wrapText="1"/>
    </xf>
    <xf numFmtId="0" fontId="11" fillId="0" borderId="2" xfId="0" applyFont="1" applyBorder="1" applyAlignment="1">
      <alignment vertical="top" wrapText="1"/>
    </xf>
    <xf numFmtId="2" fontId="11" fillId="0" borderId="2" xfId="0" applyNumberFormat="1" applyFont="1" applyBorder="1" applyAlignment="1">
      <alignment horizontal="right" vertical="top" wrapText="1"/>
    </xf>
    <xf numFmtId="0" fontId="7" fillId="0" borderId="0" xfId="27" applyFont="1" applyBorder="1" applyAlignment="1">
      <alignment vertical="center" wrapText="1"/>
      <protection/>
    </xf>
    <xf numFmtId="3" fontId="8" fillId="0" borderId="0" xfId="27" applyNumberFormat="1" applyFont="1" applyBorder="1" applyAlignment="1" applyProtection="1">
      <alignment horizontal="right" vertical="center"/>
      <protection locked="0"/>
    </xf>
    <xf numFmtId="0" fontId="7" fillId="0" borderId="0" xfId="27" applyFont="1" applyBorder="1" applyAlignment="1">
      <alignment vertical="center"/>
      <protection/>
    </xf>
    <xf numFmtId="3" fontId="7" fillId="0" borderId="0" xfId="27" applyNumberFormat="1" applyFont="1" applyBorder="1" applyAlignment="1">
      <alignment vertical="center" wrapText="1"/>
      <protection/>
    </xf>
    <xf numFmtId="3" fontId="7" fillId="0" borderId="0" xfId="27" applyNumberFormat="1" applyFont="1" applyBorder="1" applyAlignment="1">
      <alignment vertical="center"/>
      <protection/>
    </xf>
    <xf numFmtId="177" fontId="7" fillId="0" borderId="5" xfId="0" applyNumberFormat="1" applyFont="1" applyBorder="1" applyAlignment="1">
      <alignment/>
    </xf>
    <xf numFmtId="0" fontId="8" fillId="0" borderId="0" xfId="27" applyNumberFormat="1" applyFont="1" applyBorder="1" applyAlignment="1" applyProtection="1">
      <alignment vertical="center"/>
      <protection locked="0"/>
    </xf>
    <xf numFmtId="0" fontId="7" fillId="0" borderId="0" xfId="0" applyFont="1" applyAlignment="1">
      <alignment vertical="top" wrapText="1"/>
    </xf>
    <xf numFmtId="177" fontId="12" fillId="0" borderId="1" xfId="0" applyNumberFormat="1" applyFont="1" applyBorder="1" applyAlignment="1">
      <alignment horizontal="right" vertical="top" wrapText="1"/>
    </xf>
    <xf numFmtId="0" fontId="12" fillId="0" borderId="7" xfId="0" applyFont="1" applyBorder="1" applyAlignment="1">
      <alignment vertical="top" wrapText="1"/>
    </xf>
    <xf numFmtId="177" fontId="12" fillId="0" borderId="5" xfId="0" applyNumberFormat="1" applyFont="1" applyBorder="1" applyAlignment="1">
      <alignment horizontal="right" vertical="top" wrapText="1"/>
    </xf>
    <xf numFmtId="177" fontId="12" fillId="0" borderId="3" xfId="0" applyNumberFormat="1" applyFont="1" applyBorder="1" applyAlignment="1">
      <alignment horizontal="right" vertical="top" wrapText="1"/>
    </xf>
    <xf numFmtId="3" fontId="7" fillId="0" borderId="0" xfId="25" applyNumberFormat="1" applyFont="1" applyAlignment="1" applyProtection="1">
      <alignment horizontal="left" vertical="top" wrapText="1"/>
      <protection locked="0"/>
    </xf>
    <xf numFmtId="1" fontId="7" fillId="0" borderId="0" xfId="25" applyNumberFormat="1" applyFont="1" applyBorder="1" applyAlignment="1" applyProtection="1">
      <alignment horizontal="left" vertical="top" wrapText="1"/>
      <protection locked="0"/>
    </xf>
    <xf numFmtId="0" fontId="7" fillId="0" borderId="0" xfId="25" applyFont="1" applyAlignment="1" applyProtection="1">
      <alignment horizontal="left" vertical="top" wrapText="1"/>
      <protection locked="0"/>
    </xf>
    <xf numFmtId="3" fontId="7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25" applyFont="1" applyBorder="1" applyAlignment="1" applyProtection="1">
      <alignment horizontal="left" vertical="top" wrapText="1"/>
      <protection locked="0"/>
    </xf>
    <xf numFmtId="3" fontId="7" fillId="0" borderId="0" xfId="25" applyNumberFormat="1" applyFont="1" applyAlignment="1" applyProtection="1">
      <alignment horizontal="center" vertical="top" wrapText="1"/>
      <protection locked="0"/>
    </xf>
    <xf numFmtId="0" fontId="7" fillId="0" borderId="1" xfId="0" applyFont="1" applyBorder="1" applyAlignment="1">
      <alignment/>
    </xf>
    <xf numFmtId="3" fontId="12" fillId="0" borderId="7" xfId="0" applyNumberFormat="1" applyFont="1" applyBorder="1" applyAlignment="1">
      <alignment horizontal="center" vertical="top" wrapText="1"/>
    </xf>
    <xf numFmtId="177" fontId="7" fillId="0" borderId="1" xfId="0" applyNumberFormat="1" applyFont="1" applyBorder="1" applyAlignment="1">
      <alignment/>
    </xf>
    <xf numFmtId="0" fontId="12" fillId="0" borderId="7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right" vertical="top" wrapText="1"/>
    </xf>
    <xf numFmtId="3" fontId="11" fillId="0" borderId="8" xfId="0" applyNumberFormat="1" applyFont="1" applyBorder="1" applyAlignment="1">
      <alignment horizontal="right" vertical="top" wrapText="1"/>
    </xf>
    <xf numFmtId="3" fontId="12" fillId="0" borderId="5" xfId="0" applyNumberFormat="1" applyFont="1" applyBorder="1" applyAlignment="1">
      <alignment horizontal="right" vertical="top" wrapText="1"/>
    </xf>
    <xf numFmtId="3" fontId="12" fillId="0" borderId="7" xfId="0" applyNumberFormat="1" applyFont="1" applyBorder="1" applyAlignment="1">
      <alignment horizontal="right" vertical="top" wrapText="1"/>
    </xf>
    <xf numFmtId="0" fontId="7" fillId="0" borderId="0" xfId="25" applyFont="1" applyBorder="1" applyAlignment="1">
      <alignment/>
      <protection/>
    </xf>
    <xf numFmtId="3" fontId="11" fillId="0" borderId="3" xfId="0" applyNumberFormat="1" applyFont="1" applyBorder="1" applyAlignment="1">
      <alignment horizontal="right" vertical="top" wrapText="1"/>
    </xf>
    <xf numFmtId="3" fontId="11" fillId="0" borderId="7" xfId="0" applyNumberFormat="1" applyFont="1" applyBorder="1" applyAlignment="1">
      <alignment horizontal="right" vertical="top" wrapText="1"/>
    </xf>
    <xf numFmtId="177" fontId="11" fillId="0" borderId="5" xfId="0" applyNumberFormat="1" applyFont="1" applyBorder="1" applyAlignment="1">
      <alignment horizontal="right" vertical="top" wrapText="1"/>
    </xf>
    <xf numFmtId="0" fontId="7" fillId="0" borderId="0" xfId="24" applyFont="1">
      <alignment/>
      <protection/>
    </xf>
    <xf numFmtId="0" fontId="7" fillId="0" borderId="0" xfId="24" applyFont="1" applyAlignment="1">
      <alignment/>
      <protection/>
    </xf>
    <xf numFmtId="0" fontId="7" fillId="0" borderId="0" xfId="23" applyFont="1" applyBorder="1" applyAlignment="1">
      <alignment vertical="justify"/>
      <protection/>
    </xf>
    <xf numFmtId="0" fontId="7" fillId="0" borderId="1" xfId="22" applyFont="1" applyBorder="1" applyAlignment="1">
      <alignment horizontal="left" wrapText="1"/>
      <protection/>
    </xf>
    <xf numFmtId="3" fontId="7" fillId="2" borderId="1" xfId="22" applyNumberFormat="1" applyFont="1" applyFill="1" applyBorder="1" applyAlignment="1" applyProtection="1">
      <alignment horizontal="right" wrapText="1"/>
      <protection locked="0"/>
    </xf>
    <xf numFmtId="2" fontId="7" fillId="2" borderId="1" xfId="22" applyNumberFormat="1" applyFont="1" applyFill="1" applyBorder="1" applyAlignment="1">
      <alignment horizontal="right" wrapText="1"/>
      <protection/>
    </xf>
    <xf numFmtId="3" fontId="7" fillId="0" borderId="1" xfId="22" applyNumberFormat="1" applyFont="1" applyFill="1" applyBorder="1" applyAlignment="1" applyProtection="1">
      <alignment horizontal="right" wrapText="1"/>
      <protection locked="0"/>
    </xf>
    <xf numFmtId="0" fontId="13" fillId="0" borderId="1" xfId="22" applyFont="1" applyBorder="1" applyAlignment="1">
      <alignment horizontal="right" wrapText="1"/>
      <protection/>
    </xf>
    <xf numFmtId="3" fontId="7" fillId="2" borderId="1" xfId="22" applyNumberFormat="1" applyFont="1" applyFill="1" applyBorder="1" applyAlignment="1">
      <alignment horizontal="right" wrapText="1"/>
      <protection/>
    </xf>
    <xf numFmtId="4" fontId="7" fillId="2" borderId="1" xfId="22" applyNumberFormat="1" applyFont="1" applyFill="1" applyBorder="1" applyAlignment="1">
      <alignment horizontal="right" wrapText="1"/>
      <protection/>
    </xf>
    <xf numFmtId="3" fontId="7" fillId="0" borderId="1" xfId="22" applyNumberFormat="1" applyFont="1" applyBorder="1" applyAlignment="1" applyProtection="1">
      <alignment horizontal="right" wrapText="1"/>
      <protection/>
    </xf>
    <xf numFmtId="3" fontId="7" fillId="0" borderId="0" xfId="24" applyNumberFormat="1" applyFont="1" applyProtection="1">
      <alignment/>
      <protection/>
    </xf>
    <xf numFmtId="0" fontId="7" fillId="0" borderId="0" xfId="24" applyFont="1" applyProtection="1">
      <alignment/>
      <protection/>
    </xf>
    <xf numFmtId="0" fontId="13" fillId="0" borderId="1" xfId="22" applyFont="1" applyBorder="1" applyAlignment="1">
      <alignment horizontal="left" wrapText="1"/>
      <protection/>
    </xf>
    <xf numFmtId="3" fontId="7" fillId="0" borderId="0" xfId="24" applyNumberFormat="1" applyFont="1">
      <alignment/>
      <protection/>
    </xf>
    <xf numFmtId="0" fontId="7" fillId="0" borderId="0" xfId="28" applyFont="1">
      <alignment/>
      <protection/>
    </xf>
    <xf numFmtId="0" fontId="8" fillId="0" borderId="0" xfId="28" applyFont="1">
      <alignment/>
      <protection/>
    </xf>
    <xf numFmtId="0" fontId="8" fillId="0" borderId="0" xfId="28" applyFont="1" applyBorder="1" applyAlignment="1" applyProtection="1">
      <alignment horizontal="left" vertical="center" wrapText="1"/>
      <protection/>
    </xf>
    <xf numFmtId="0" fontId="7" fillId="0" borderId="0" xfId="25" applyFont="1" applyAlignment="1">
      <alignment vertical="top" wrapText="1"/>
      <protection/>
    </xf>
    <xf numFmtId="0" fontId="8" fillId="0" borderId="0" xfId="28" applyFont="1" applyBorder="1" applyAlignment="1">
      <alignment horizontal="left" vertical="top" wrapText="1"/>
      <protection/>
    </xf>
    <xf numFmtId="0" fontId="8" fillId="2" borderId="1" xfId="28" applyFont="1" applyFill="1" applyBorder="1" applyAlignment="1">
      <alignment vertical="center" wrapText="1"/>
      <protection/>
    </xf>
    <xf numFmtId="3" fontId="8" fillId="2" borderId="1" xfId="28" applyNumberFormat="1" applyFont="1" applyFill="1" applyBorder="1" applyAlignment="1" applyProtection="1">
      <alignment/>
      <protection/>
    </xf>
    <xf numFmtId="3" fontId="8" fillId="2" borderId="1" xfId="28" applyNumberFormat="1" applyFont="1" applyFill="1" applyBorder="1" applyAlignment="1" applyProtection="1">
      <alignment/>
      <protection locked="0"/>
    </xf>
    <xf numFmtId="0" fontId="7" fillId="2" borderId="1" xfId="28" applyFont="1" applyFill="1" applyBorder="1" applyAlignment="1">
      <alignment vertical="center" wrapText="1"/>
      <protection/>
    </xf>
    <xf numFmtId="3" fontId="7" fillId="2" borderId="1" xfId="28" applyNumberFormat="1" applyFont="1" applyFill="1" applyBorder="1" applyAlignment="1" applyProtection="1">
      <alignment/>
      <protection/>
    </xf>
    <xf numFmtId="0" fontId="8" fillId="0" borderId="0" xfId="28" applyFont="1" applyBorder="1" applyAlignment="1" applyProtection="1">
      <alignment vertical="center" wrapText="1"/>
      <protection locked="0"/>
    </xf>
    <xf numFmtId="3" fontId="7" fillId="0" borderId="0" xfId="28" applyNumberFormat="1" applyFont="1" applyBorder="1" applyAlignment="1" applyProtection="1">
      <alignment vertical="center"/>
      <protection locked="0"/>
    </xf>
    <xf numFmtId="0" fontId="7" fillId="0" borderId="0" xfId="28" applyFont="1" applyBorder="1" applyProtection="1">
      <alignment/>
      <protection locked="0"/>
    </xf>
    <xf numFmtId="1" fontId="7" fillId="0" borderId="0" xfId="25" applyNumberFormat="1" applyFont="1" applyAlignment="1" applyProtection="1">
      <alignment vertical="top" wrapText="1"/>
      <protection locked="0"/>
    </xf>
    <xf numFmtId="3" fontId="7" fillId="0" borderId="0" xfId="25" applyNumberFormat="1" applyFont="1" applyAlignment="1" applyProtection="1">
      <alignment vertical="top"/>
      <protection locked="0"/>
    </xf>
    <xf numFmtId="3" fontId="7" fillId="0" borderId="0" xfId="25" applyNumberFormat="1" applyFont="1" applyAlignment="1" applyProtection="1">
      <alignment horizontal="right" vertical="top" wrapText="1"/>
      <protection locked="0"/>
    </xf>
    <xf numFmtId="0" fontId="7" fillId="0" borderId="0" xfId="28" applyFont="1" applyBorder="1" applyAlignment="1" applyProtection="1">
      <alignment wrapText="1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0" xfId="28" applyFont="1" applyProtection="1">
      <alignment/>
      <protection locked="0"/>
    </xf>
    <xf numFmtId="1" fontId="7" fillId="0" borderId="0" xfId="25" applyNumberFormat="1" applyFont="1" applyBorder="1" applyAlignment="1" applyProtection="1">
      <alignment horizontal="right" vertical="top" wrapText="1"/>
      <protection locked="0"/>
    </xf>
    <xf numFmtId="0" fontId="7" fillId="0" borderId="0" xfId="28" applyFont="1" applyAlignment="1">
      <alignment wrapText="1"/>
      <protection/>
    </xf>
    <xf numFmtId="0" fontId="7" fillId="0" borderId="0" xfId="25" applyFont="1" applyAlignment="1" applyProtection="1">
      <alignment horizontal="center" vertical="top" wrapText="1"/>
      <protection locked="0"/>
    </xf>
    <xf numFmtId="0" fontId="12" fillId="0" borderId="1" xfId="0" applyFont="1" applyBorder="1" applyAlignment="1">
      <alignment horizontal="center" vertical="top" wrapText="1"/>
    </xf>
    <xf numFmtId="0" fontId="6" fillId="0" borderId="0" xfId="26" applyFont="1" applyFill="1" applyBorder="1" applyAlignment="1" applyProtection="1">
      <alignment horizontal="right" vertical="center" wrapText="1"/>
      <protection locked="0"/>
    </xf>
    <xf numFmtId="0" fontId="7" fillId="0" borderId="1" xfId="26" applyFont="1" applyBorder="1" applyAlignment="1" applyProtection="1">
      <alignment vertical="top" wrapText="1"/>
      <protection/>
    </xf>
    <xf numFmtId="0" fontId="7" fillId="0" borderId="3" xfId="26" applyFont="1" applyBorder="1" applyAlignment="1" applyProtection="1">
      <alignment vertical="top" wrapText="1"/>
      <protection/>
    </xf>
    <xf numFmtId="0" fontId="7" fillId="0" borderId="9" xfId="26" applyFont="1" applyBorder="1" applyAlignment="1" applyProtection="1">
      <alignment wrapText="1"/>
      <protection/>
    </xf>
    <xf numFmtId="3" fontId="6" fillId="0" borderId="0" xfId="26" applyNumberFormat="1" applyFont="1" applyBorder="1" applyAlignment="1" applyProtection="1">
      <alignment horizontal="right" wrapText="1"/>
      <protection locked="0"/>
    </xf>
    <xf numFmtId="0" fontId="6" fillId="0" borderId="0" xfId="26" applyFont="1" applyAlignment="1">
      <alignment horizontal="right" wrapText="1"/>
      <protection/>
    </xf>
    <xf numFmtId="0" fontId="6" fillId="0" borderId="1" xfId="28" applyFont="1" applyBorder="1" applyAlignment="1">
      <alignment horizontal="center" vertical="center" wrapText="1"/>
      <protection/>
    </xf>
    <xf numFmtId="0" fontId="6" fillId="0" borderId="1" xfId="28" applyFont="1" applyBorder="1" applyAlignment="1">
      <alignment horizontal="centerContinuous" vertical="center" wrapText="1"/>
      <protection/>
    </xf>
    <xf numFmtId="0" fontId="5" fillId="0" borderId="0" xfId="28" applyFont="1" applyAlignment="1">
      <alignment horizontal="center" vertical="center" wrapText="1"/>
      <protection/>
    </xf>
    <xf numFmtId="0" fontId="6" fillId="0" borderId="0" xfId="23" applyFont="1" applyBorder="1" applyAlignment="1">
      <alignment horizontal="right" vertical="justify"/>
      <protection/>
    </xf>
    <xf numFmtId="0" fontId="5" fillId="0" borderId="1" xfId="22" applyFont="1" applyBorder="1" applyAlignment="1">
      <alignment horizontal="center" vertical="center" wrapText="1"/>
      <protection/>
    </xf>
    <xf numFmtId="0" fontId="6" fillId="0" borderId="1" xfId="22" applyFont="1" applyBorder="1" applyAlignment="1">
      <alignment horizontal="center" vertical="center" wrapText="1"/>
      <protection/>
    </xf>
    <xf numFmtId="0" fontId="5" fillId="0" borderId="0" xfId="24" applyFont="1" applyBorder="1">
      <alignment/>
      <protection/>
    </xf>
    <xf numFmtId="0" fontId="5" fillId="0" borderId="0" xfId="24" applyFont="1">
      <alignment/>
      <protection/>
    </xf>
    <xf numFmtId="0" fontId="6" fillId="0" borderId="0" xfId="25" applyFont="1" applyAlignment="1">
      <alignment/>
      <protection/>
    </xf>
    <xf numFmtId="0" fontId="6" fillId="0" borderId="0" xfId="25" applyFont="1" applyAlignment="1">
      <alignment vertical="top"/>
      <protection/>
    </xf>
    <xf numFmtId="0" fontId="15" fillId="3" borderId="0" xfId="25" applyFont="1" applyFill="1" applyBorder="1" applyAlignment="1" applyProtection="1">
      <alignment horizontal="left" vertical="top" wrapText="1"/>
      <protection/>
    </xf>
    <xf numFmtId="3" fontId="6" fillId="0" borderId="0" xfId="25" applyNumberFormat="1" applyFont="1" applyBorder="1" applyAlignment="1" applyProtection="1">
      <alignment horizontal="left" vertical="top" wrapText="1"/>
      <protection/>
    </xf>
    <xf numFmtId="3" fontId="6" fillId="0" borderId="0" xfId="25" applyNumberFormat="1" applyFont="1" applyAlignment="1" applyProtection="1">
      <alignment horizontal="left" vertical="top" wrapText="1"/>
      <protection locked="0"/>
    </xf>
    <xf numFmtId="3" fontId="6" fillId="0" borderId="0" xfId="0" applyNumberFormat="1" applyFont="1" applyBorder="1" applyAlignment="1" applyProtection="1">
      <alignment horizontal="right" vertical="top"/>
      <protection locked="0"/>
    </xf>
    <xf numFmtId="3" fontId="6" fillId="0" borderId="0" xfId="25" applyNumberFormat="1" applyFont="1" applyAlignment="1" applyProtection="1">
      <alignment vertical="top" wrapText="1"/>
      <protection locked="0"/>
    </xf>
    <xf numFmtId="3" fontId="6" fillId="0" borderId="0" xfId="25" applyNumberFormat="1" applyFont="1" applyBorder="1" applyAlignment="1" applyProtection="1">
      <alignment horizontal="right" vertical="top"/>
      <protection locked="0"/>
    </xf>
    <xf numFmtId="0" fontId="6" fillId="0" borderId="0" xfId="25" applyFont="1" applyBorder="1" applyAlignment="1" applyProtection="1">
      <alignment horizontal="left" vertical="top" wrapText="1"/>
      <protection locked="0"/>
    </xf>
    <xf numFmtId="0" fontId="6" fillId="0" borderId="0" xfId="25" applyFont="1" applyAlignment="1" applyProtection="1">
      <alignment vertical="top" wrapText="1"/>
      <protection locked="0"/>
    </xf>
    <xf numFmtId="3" fontId="6" fillId="0" borderId="0" xfId="25" applyNumberFormat="1" applyFont="1" applyAlignment="1" applyProtection="1">
      <alignment horizontal="right" vertical="top"/>
      <protection locked="0"/>
    </xf>
    <xf numFmtId="0" fontId="16" fillId="0" borderId="0" xfId="27" applyFont="1" applyBorder="1" applyAlignment="1" applyProtection="1">
      <alignment horizontal="right" vertical="center" wrapText="1"/>
      <protection/>
    </xf>
    <xf numFmtId="3" fontId="6" fillId="0" borderId="0" xfId="27" applyNumberFormat="1" applyFont="1" applyBorder="1" applyAlignment="1" applyProtection="1">
      <alignment horizontal="center" vertical="center" wrapText="1"/>
      <protection/>
    </xf>
    <xf numFmtId="3" fontId="5" fillId="2" borderId="0" xfId="27" applyNumberFormat="1" applyFont="1" applyFill="1" applyBorder="1" applyAlignment="1" applyProtection="1">
      <alignment vertical="center" wrapText="1"/>
      <protection/>
    </xf>
    <xf numFmtId="0" fontId="6" fillId="0" borderId="0" xfId="27" applyFont="1" applyBorder="1" applyAlignment="1">
      <alignment vertical="center"/>
      <protection/>
    </xf>
    <xf numFmtId="0" fontId="6" fillId="0" borderId="0" xfId="25" applyFont="1" applyBorder="1" applyAlignment="1" applyProtection="1">
      <alignment vertical="top" wrapText="1"/>
      <protection locked="0"/>
    </xf>
    <xf numFmtId="3" fontId="6" fillId="0" borderId="0" xfId="25" applyNumberFormat="1" applyFont="1" applyBorder="1" applyAlignment="1" applyProtection="1">
      <alignment vertical="top" wrapText="1"/>
      <protection locked="0"/>
    </xf>
    <xf numFmtId="0" fontId="6" fillId="0" borderId="0" xfId="25" applyFont="1" applyBorder="1" applyAlignment="1">
      <alignment vertical="top"/>
      <protection/>
    </xf>
    <xf numFmtId="3" fontId="6" fillId="0" borderId="0" xfId="25" applyNumberFormat="1" applyFont="1" applyBorder="1" applyAlignment="1" applyProtection="1">
      <alignment horizontal="right" vertical="top" wrapText="1"/>
      <protection locked="0"/>
    </xf>
    <xf numFmtId="0" fontId="5" fillId="0" borderId="0" xfId="28" applyFont="1" applyBorder="1" applyAlignment="1" applyProtection="1">
      <alignment vertical="center" wrapText="1"/>
      <protection locked="0"/>
    </xf>
    <xf numFmtId="3" fontId="6" fillId="0" borderId="0" xfId="28" applyNumberFormat="1" applyFont="1" applyBorder="1" applyAlignment="1" applyProtection="1">
      <alignment vertical="center"/>
      <protection locked="0"/>
    </xf>
    <xf numFmtId="0" fontId="6" fillId="0" borderId="0" xfId="28" applyFont="1" applyBorder="1" applyProtection="1">
      <alignment/>
      <protection locked="0"/>
    </xf>
    <xf numFmtId="0" fontId="6" fillId="0" borderId="0" xfId="28" applyFont="1">
      <alignment/>
      <protection/>
    </xf>
    <xf numFmtId="1" fontId="6" fillId="0" borderId="0" xfId="25" applyNumberFormat="1" applyFont="1" applyAlignment="1" applyProtection="1">
      <alignment vertical="top" wrapText="1"/>
      <protection locked="0"/>
    </xf>
    <xf numFmtId="3" fontId="6" fillId="0" borderId="0" xfId="25" applyNumberFormat="1" applyFont="1" applyAlignment="1" applyProtection="1">
      <alignment vertical="top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0" xfId="25" applyFont="1" applyFill="1" applyAlignment="1" applyProtection="1">
      <alignment horizontal="center"/>
      <protection/>
    </xf>
    <xf numFmtId="0" fontId="6" fillId="0" borderId="0" xfId="25" applyFont="1" applyAlignment="1" applyProtection="1">
      <alignment wrapText="1"/>
      <protection locked="0"/>
    </xf>
    <xf numFmtId="0" fontId="5" fillId="0" borderId="0" xfId="22" applyFont="1" applyBorder="1" applyAlignment="1">
      <alignment horizontal="left" vertical="center" wrapText="1"/>
      <protection/>
    </xf>
    <xf numFmtId="0" fontId="6" fillId="0" borderId="0" xfId="22" applyFont="1" applyBorder="1" applyAlignment="1">
      <alignment horizontal="left" vertical="center" wrapText="1"/>
      <protection/>
    </xf>
    <xf numFmtId="0" fontId="6" fillId="0" borderId="0" xfId="24" applyFont="1">
      <alignment/>
      <protection/>
    </xf>
    <xf numFmtId="0" fontId="6" fillId="0" borderId="0" xfId="21" applyFont="1" applyAlignment="1" applyProtection="1">
      <alignment horizontal="left" vertical="center" wrapText="1"/>
      <protection locked="0"/>
    </xf>
    <xf numFmtId="0" fontId="6" fillId="0" borderId="0" xfId="21" applyFont="1" applyProtection="1">
      <alignment/>
      <protection locked="0"/>
    </xf>
    <xf numFmtId="0" fontId="6" fillId="0" borderId="0" xfId="24" applyFont="1" applyProtection="1">
      <alignment/>
      <protection locked="0"/>
    </xf>
    <xf numFmtId="0" fontId="7" fillId="0" borderId="1" xfId="26" applyFont="1" applyBorder="1" applyAlignment="1" applyProtection="1">
      <alignment wrapText="1"/>
      <protection/>
    </xf>
    <xf numFmtId="215" fontId="7" fillId="2" borderId="1" xfId="28" applyNumberFormat="1" applyFont="1" applyFill="1" applyBorder="1" applyAlignment="1" applyProtection="1">
      <alignment/>
      <protection/>
    </xf>
    <xf numFmtId="215" fontId="7" fillId="2" borderId="1" xfId="28" applyNumberFormat="1" applyFont="1" applyFill="1" applyBorder="1" applyAlignment="1" applyProtection="1">
      <alignment/>
      <protection locked="0"/>
    </xf>
    <xf numFmtId="3" fontId="11" fillId="0" borderId="9" xfId="0" applyNumberFormat="1" applyFont="1" applyBorder="1" applyAlignment="1">
      <alignment horizontal="right" vertical="top" wrapText="1"/>
    </xf>
    <xf numFmtId="0" fontId="11" fillId="0" borderId="10" xfId="0" applyFont="1" applyBorder="1" applyAlignment="1">
      <alignment vertical="top" wrapText="1"/>
    </xf>
    <xf numFmtId="3" fontId="11" fillId="0" borderId="10" xfId="0" applyNumberFormat="1" applyFont="1" applyBorder="1" applyAlignment="1">
      <alignment horizontal="center" vertical="top" wrapText="1"/>
    </xf>
    <xf numFmtId="3" fontId="11" fillId="0" borderId="10" xfId="0" applyNumberFormat="1" applyFont="1" applyBorder="1" applyAlignment="1">
      <alignment vertical="top" wrapText="1"/>
    </xf>
    <xf numFmtId="3" fontId="11" fillId="0" borderId="10" xfId="0" applyNumberFormat="1" applyFont="1" applyBorder="1" applyAlignment="1">
      <alignment horizontal="right" vertical="top" wrapText="1"/>
    </xf>
    <xf numFmtId="0" fontId="7" fillId="0" borderId="7" xfId="26" applyFont="1" applyBorder="1" applyAlignment="1" applyProtection="1">
      <alignment vertical="top" wrapText="1"/>
      <protection/>
    </xf>
    <xf numFmtId="177" fontId="12" fillId="0" borderId="7" xfId="0" applyNumberFormat="1" applyFont="1" applyBorder="1" applyAlignment="1">
      <alignment horizontal="right" vertical="top" wrapText="1"/>
    </xf>
    <xf numFmtId="3" fontId="7" fillId="2" borderId="1" xfId="28" applyNumberFormat="1" applyFont="1" applyFill="1" applyBorder="1" applyAlignment="1" applyProtection="1">
      <alignment/>
      <protection locked="0"/>
    </xf>
    <xf numFmtId="0" fontId="9" fillId="0" borderId="0" xfId="20" applyFont="1" applyBorder="1" applyAlignment="1" applyProtection="1">
      <alignment horizontal="center" vertical="center"/>
      <protection locked="0"/>
    </xf>
    <xf numFmtId="3" fontId="12" fillId="0" borderId="11" xfId="0" applyNumberFormat="1" applyFont="1" applyBorder="1" applyAlignment="1">
      <alignment horizontal="center" vertical="top" wrapText="1"/>
    </xf>
    <xf numFmtId="0" fontId="6" fillId="0" borderId="0" xfId="0" applyFont="1" applyAlignment="1" applyProtection="1">
      <alignment horizontal="left" vertical="center"/>
      <protection/>
    </xf>
    <xf numFmtId="0" fontId="6" fillId="0" borderId="0" xfId="25" applyFont="1" applyFill="1" applyAlignment="1" applyProtection="1">
      <alignment horizontal="left" vertical="center"/>
      <protection/>
    </xf>
    <xf numFmtId="0" fontId="6" fillId="0" borderId="0" xfId="26" applyFont="1" applyAlignment="1" applyProtection="1">
      <alignment horizontal="left" vertical="center" wrapText="1"/>
      <protection/>
    </xf>
    <xf numFmtId="214" fontId="11" fillId="0" borderId="1" xfId="0" applyNumberFormat="1" applyFont="1" applyBorder="1" applyAlignment="1">
      <alignment horizontal="right" vertical="top" wrapText="1"/>
    </xf>
    <xf numFmtId="214" fontId="12" fillId="0" borderId="0" xfId="0" applyNumberFormat="1" applyFont="1" applyBorder="1" applyAlignment="1">
      <alignment horizontal="right" vertical="top" wrapText="1"/>
    </xf>
    <xf numFmtId="214" fontId="8" fillId="2" borderId="1" xfId="28" applyNumberFormat="1" applyFont="1" applyFill="1" applyBorder="1" applyAlignment="1" applyProtection="1">
      <alignment/>
      <protection locked="0"/>
    </xf>
    <xf numFmtId="214" fontId="8" fillId="2" borderId="1" xfId="28" applyNumberFormat="1" applyFont="1" applyFill="1" applyBorder="1" applyAlignment="1" applyProtection="1">
      <alignment/>
      <protection/>
    </xf>
    <xf numFmtId="214" fontId="12" fillId="0" borderId="1" xfId="0" applyNumberFormat="1" applyFont="1" applyBorder="1" applyAlignment="1">
      <alignment horizontal="right" vertical="top" wrapText="1"/>
    </xf>
    <xf numFmtId="0" fontId="7" fillId="2" borderId="1" xfId="28" applyNumberFormat="1" applyFont="1" applyFill="1" applyBorder="1" applyAlignment="1" applyProtection="1">
      <alignment/>
      <protection locked="0"/>
    </xf>
    <xf numFmtId="3" fontId="11" fillId="0" borderId="1" xfId="0" applyNumberFormat="1" applyFont="1" applyBorder="1" applyAlignment="1">
      <alignment vertical="top" wrapText="1"/>
    </xf>
    <xf numFmtId="3" fontId="11" fillId="0" borderId="0" xfId="0" applyNumberFormat="1" applyFont="1" applyBorder="1" applyAlignment="1">
      <alignment vertical="top" wrapText="1"/>
    </xf>
    <xf numFmtId="3" fontId="6" fillId="2" borderId="12" xfId="25" applyNumberFormat="1" applyFont="1" applyFill="1" applyBorder="1" applyAlignment="1" applyProtection="1">
      <alignment wrapText="1"/>
      <protection locked="0"/>
    </xf>
    <xf numFmtId="0" fontId="8" fillId="2" borderId="1" xfId="28" applyNumberFormat="1" applyFont="1" applyFill="1" applyBorder="1" applyAlignment="1" applyProtection="1">
      <alignment/>
      <protection locked="0"/>
    </xf>
    <xf numFmtId="0" fontId="7" fillId="0" borderId="13" xfId="22" applyFont="1" applyBorder="1" applyAlignment="1">
      <alignment horizontal="left" wrapText="1"/>
      <protection/>
    </xf>
    <xf numFmtId="0" fontId="9" fillId="0" borderId="0" xfId="20" applyFont="1" applyBorder="1" applyAlignment="1" applyProtection="1">
      <alignment horizontal="center" vertical="center"/>
      <protection locked="0"/>
    </xf>
    <xf numFmtId="0" fontId="8" fillId="0" borderId="0" xfId="25" applyFont="1" applyBorder="1" applyAlignment="1" applyProtection="1">
      <alignment horizontal="center" vertical="top"/>
      <protection locked="0"/>
    </xf>
    <xf numFmtId="0" fontId="5" fillId="0" borderId="0" xfId="25" applyFont="1" applyBorder="1" applyAlignment="1" applyProtection="1">
      <alignment horizontal="center" vertical="top"/>
      <protection locked="0"/>
    </xf>
    <xf numFmtId="0" fontId="11" fillId="3" borderId="14" xfId="25" applyFont="1" applyFill="1" applyBorder="1" applyAlignment="1" applyProtection="1">
      <alignment horizontal="left" wrapText="1"/>
      <protection/>
    </xf>
    <xf numFmtId="0" fontId="11" fillId="3" borderId="15" xfId="25" applyFont="1" applyFill="1" applyBorder="1" applyAlignment="1" applyProtection="1">
      <alignment horizontal="left" wrapText="1"/>
      <protection/>
    </xf>
    <xf numFmtId="0" fontId="11" fillId="3" borderId="16" xfId="25" applyFont="1" applyFill="1" applyBorder="1" applyAlignment="1" applyProtection="1">
      <alignment horizontal="left" wrapText="1"/>
      <protection/>
    </xf>
    <xf numFmtId="0" fontId="11" fillId="0" borderId="17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11" fillId="3" borderId="13" xfId="25" applyFont="1" applyFill="1" applyBorder="1" applyAlignment="1" applyProtection="1">
      <alignment horizontal="left" wrapText="1"/>
      <protection/>
    </xf>
    <xf numFmtId="0" fontId="11" fillId="3" borderId="12" xfId="25" applyFont="1" applyFill="1" applyBorder="1" applyAlignment="1" applyProtection="1">
      <alignment horizontal="left" wrapText="1"/>
      <protection/>
    </xf>
    <xf numFmtId="0" fontId="11" fillId="3" borderId="19" xfId="25" applyFont="1" applyFill="1" applyBorder="1" applyAlignment="1" applyProtection="1">
      <alignment horizontal="left" wrapText="1"/>
      <protection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8" fillId="0" borderId="13" xfId="25" applyFont="1" applyBorder="1" applyAlignment="1" applyProtection="1">
      <alignment horizontal="left" vertical="center"/>
      <protection/>
    </xf>
    <xf numFmtId="0" fontId="8" fillId="0" borderId="12" xfId="25" applyFont="1" applyBorder="1" applyAlignment="1" applyProtection="1">
      <alignment horizontal="left" vertical="center"/>
      <protection/>
    </xf>
    <xf numFmtId="0" fontId="8" fillId="0" borderId="19" xfId="25" applyFont="1" applyBorder="1" applyAlignment="1" applyProtection="1">
      <alignment horizontal="left" vertical="center"/>
      <protection/>
    </xf>
    <xf numFmtId="0" fontId="11" fillId="0" borderId="13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8" fillId="0" borderId="0" xfId="27" applyNumberFormat="1" applyFont="1" applyBorder="1" applyAlignment="1" applyProtection="1">
      <alignment horizontal="center" vertical="center"/>
      <protection locked="0"/>
    </xf>
    <xf numFmtId="0" fontId="8" fillId="0" borderId="0" xfId="26" applyFont="1" applyBorder="1" applyAlignment="1" applyProtection="1">
      <alignment horizontal="center" vertical="center"/>
      <protection locked="0"/>
    </xf>
    <xf numFmtId="0" fontId="8" fillId="0" borderId="0" xfId="28" applyFont="1" applyAlignment="1">
      <alignment horizontal="center" wrapText="1"/>
      <protection/>
    </xf>
    <xf numFmtId="0" fontId="5" fillId="0" borderId="0" xfId="25" applyFont="1" applyBorder="1" applyAlignment="1" applyProtection="1">
      <alignment horizontal="center" vertical="top" wrapText="1"/>
      <protection locked="0"/>
    </xf>
    <xf numFmtId="0" fontId="7" fillId="0" borderId="12" xfId="22" applyFont="1" applyBorder="1" applyAlignment="1">
      <alignment horizontal="left" wrapText="1"/>
      <protection/>
    </xf>
    <xf numFmtId="0" fontId="7" fillId="0" borderId="19" xfId="22" applyFont="1" applyBorder="1" applyAlignment="1">
      <alignment horizontal="left" wrapText="1"/>
      <protection/>
    </xf>
    <xf numFmtId="49" fontId="8" fillId="0" borderId="0" xfId="22" applyNumberFormat="1" applyFont="1" applyAlignment="1">
      <alignment horizontal="center" vertical="center" wrapText="1"/>
      <protection/>
    </xf>
    <xf numFmtId="0" fontId="5" fillId="0" borderId="0" xfId="23" applyFont="1" applyAlignment="1">
      <alignment horizontal="center" vertical="justify"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 7.3" xfId="21"/>
    <cellStyle name="Normal_El. 7.5" xfId="22"/>
    <cellStyle name="Normal_El.7.2" xfId="23"/>
    <cellStyle name="Normal_Spravki_kod" xfId="24"/>
    <cellStyle name="Normal_Баланс" xfId="25"/>
    <cellStyle name="Normal_Отч.парич.поток" xfId="26"/>
    <cellStyle name="Normal_Отч.прих-разх" xfId="27"/>
    <cellStyle name="Normal_Отч.собств.кап.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bg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bg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bg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bg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bg/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showGridLines="0" tabSelected="1" zoomScale="75" zoomScaleNormal="75" zoomScaleSheetLayoutView="75" workbookViewId="0" topLeftCell="A1">
      <selection activeCell="A1" sqref="A1:D1"/>
    </sheetView>
  </sheetViews>
  <sheetFormatPr defaultColWidth="9.140625" defaultRowHeight="12.75"/>
  <cols>
    <col min="1" max="1" width="64.00390625" style="19" customWidth="1"/>
    <col min="2" max="2" width="10.421875" style="18" customWidth="1"/>
    <col min="3" max="3" width="22.7109375" style="18" customWidth="1"/>
    <col min="4" max="4" width="21.28125" style="18" customWidth="1"/>
    <col min="5" max="16384" width="9.28125" style="16" customWidth="1"/>
  </cols>
  <sheetData>
    <row r="1" spans="1:4" ht="36.75" customHeight="1">
      <c r="A1" s="203" t="s">
        <v>28</v>
      </c>
      <c r="B1" s="203"/>
      <c r="C1" s="203"/>
      <c r="D1" s="203"/>
    </row>
    <row r="2" spans="1:4" ht="15.75">
      <c r="A2" s="204" t="s">
        <v>27</v>
      </c>
      <c r="B2" s="204"/>
      <c r="C2" s="204"/>
      <c r="D2" s="204"/>
    </row>
    <row r="3" spans="1:4" ht="15">
      <c r="A3" s="205" t="s">
        <v>126</v>
      </c>
      <c r="B3" s="205"/>
      <c r="C3" s="205"/>
      <c r="D3" s="205"/>
    </row>
    <row r="4" spans="1:4" ht="15" customHeight="1">
      <c r="A4" s="51"/>
      <c r="B4" s="38"/>
      <c r="C4" s="52"/>
      <c r="D4" s="132" t="s">
        <v>0</v>
      </c>
    </row>
    <row r="5" spans="1:4" ht="16.5" customHeight="1">
      <c r="A5" s="22" t="s">
        <v>1</v>
      </c>
      <c r="B5" s="43" t="s">
        <v>91</v>
      </c>
      <c r="C5" s="23">
        <v>39813</v>
      </c>
      <c r="D5" s="23">
        <v>39447</v>
      </c>
    </row>
    <row r="6" spans="1:4" s="53" customFormat="1" ht="15.75">
      <c r="A6" s="206"/>
      <c r="B6" s="207"/>
      <c r="C6" s="207"/>
      <c r="D6" s="208"/>
    </row>
    <row r="7" spans="1:4" s="53" customFormat="1" ht="15.75">
      <c r="A7" s="37"/>
      <c r="B7" s="49"/>
      <c r="C7" s="49"/>
      <c r="D7" s="49"/>
    </row>
    <row r="8" spans="1:4" s="17" customFormat="1" ht="15">
      <c r="A8" s="50" t="s">
        <v>39</v>
      </c>
      <c r="B8" s="44">
        <v>1</v>
      </c>
      <c r="C8" s="25">
        <v>8</v>
      </c>
      <c r="D8" s="25">
        <v>5</v>
      </c>
    </row>
    <row r="9" spans="1:4" s="17" customFormat="1" ht="15">
      <c r="A9" s="50" t="s">
        <v>87</v>
      </c>
      <c r="B9" s="44">
        <v>2</v>
      </c>
      <c r="C9" s="25">
        <v>15341</v>
      </c>
      <c r="D9" s="25">
        <v>15341</v>
      </c>
    </row>
    <row r="10" spans="1:4" s="17" customFormat="1" ht="15">
      <c r="A10" s="50" t="s">
        <v>40</v>
      </c>
      <c r="B10" s="44">
        <v>2</v>
      </c>
      <c r="C10" s="25">
        <v>7916</v>
      </c>
      <c r="D10" s="25">
        <v>7916</v>
      </c>
    </row>
    <row r="11" spans="1:4" s="17" customFormat="1" ht="15">
      <c r="A11" s="50" t="s">
        <v>41</v>
      </c>
      <c r="B11" s="44">
        <v>3</v>
      </c>
      <c r="C11" s="25">
        <v>13</v>
      </c>
      <c r="D11" s="25">
        <v>13</v>
      </c>
    </row>
    <row r="12" spans="1:4" s="17" customFormat="1" ht="15">
      <c r="A12" s="24" t="s">
        <v>118</v>
      </c>
      <c r="B12" s="44">
        <v>4</v>
      </c>
      <c r="C12" s="85">
        <v>524</v>
      </c>
      <c r="D12" s="85">
        <v>874</v>
      </c>
    </row>
    <row r="13" spans="1:4" s="17" customFormat="1" ht="15">
      <c r="A13" s="78" t="s">
        <v>116</v>
      </c>
      <c r="B13" s="188">
        <v>5</v>
      </c>
      <c r="C13" s="85">
        <v>680</v>
      </c>
      <c r="D13" s="85">
        <v>500</v>
      </c>
    </row>
    <row r="14" spans="1:4" s="17" customFormat="1" ht="16.5" thickBot="1">
      <c r="A14" s="209" t="s">
        <v>104</v>
      </c>
      <c r="B14" s="210"/>
      <c r="C14" s="87">
        <f>SUM(C8:C13)</f>
        <v>24482</v>
      </c>
      <c r="D14" s="87">
        <f>SUM(D8:D13)</f>
        <v>24649</v>
      </c>
    </row>
    <row r="15" spans="1:4" s="17" customFormat="1" ht="15">
      <c r="A15" s="26"/>
      <c r="B15" s="45"/>
      <c r="C15" s="27"/>
      <c r="D15" s="27"/>
    </row>
    <row r="16" spans="1:4" s="17" customFormat="1" ht="15.75">
      <c r="A16" s="211" t="s">
        <v>106</v>
      </c>
      <c r="B16" s="212"/>
      <c r="C16" s="212"/>
      <c r="D16" s="213"/>
    </row>
    <row r="17" spans="1:4" s="17" customFormat="1" ht="15">
      <c r="A17" s="78" t="s">
        <v>42</v>
      </c>
      <c r="B17" s="44">
        <v>6</v>
      </c>
      <c r="C17" s="25">
        <v>2799</v>
      </c>
      <c r="D17" s="25">
        <v>2103</v>
      </c>
    </row>
    <row r="18" spans="1:4" s="17" customFormat="1" ht="15">
      <c r="A18" s="78" t="s">
        <v>111</v>
      </c>
      <c r="B18" s="44">
        <v>7</v>
      </c>
      <c r="C18" s="25">
        <v>500</v>
      </c>
      <c r="D18" s="25">
        <v>500</v>
      </c>
    </row>
    <row r="19" spans="1:4" s="17" customFormat="1" ht="15">
      <c r="A19" s="24" t="s">
        <v>101</v>
      </c>
      <c r="B19" s="79">
        <v>8</v>
      </c>
      <c r="C19" s="85">
        <v>62</v>
      </c>
      <c r="D19" s="85">
        <v>17</v>
      </c>
    </row>
    <row r="20" spans="1:4" s="17" customFormat="1" ht="15">
      <c r="A20" s="24" t="s">
        <v>120</v>
      </c>
      <c r="B20" s="44">
        <v>9</v>
      </c>
      <c r="C20" s="85">
        <v>260</v>
      </c>
      <c r="D20" s="85"/>
    </row>
    <row r="21" spans="1:4" s="17" customFormat="1" ht="15">
      <c r="A21" s="78" t="s">
        <v>43</v>
      </c>
      <c r="B21" s="44">
        <v>10</v>
      </c>
      <c r="C21" s="25">
        <v>265</v>
      </c>
      <c r="D21" s="25">
        <v>381</v>
      </c>
    </row>
    <row r="22" spans="1:4" s="17" customFormat="1" ht="15">
      <c r="A22" s="24" t="s">
        <v>44</v>
      </c>
      <c r="B22" s="44">
        <v>11</v>
      </c>
      <c r="C22" s="25">
        <v>4</v>
      </c>
      <c r="D22" s="25">
        <v>7</v>
      </c>
    </row>
    <row r="23" spans="1:4" s="17" customFormat="1" ht="16.5" thickBot="1">
      <c r="A23" s="214" t="s">
        <v>105</v>
      </c>
      <c r="B23" s="214"/>
      <c r="C23" s="87">
        <f>SUM(C17:C22)</f>
        <v>3890</v>
      </c>
      <c r="D23" s="87">
        <f>SUM(D17:D22)</f>
        <v>3008</v>
      </c>
    </row>
    <row r="24" spans="1:4" s="17" customFormat="1" ht="16.5" thickBot="1">
      <c r="A24" s="215" t="s">
        <v>109</v>
      </c>
      <c r="B24" s="215"/>
      <c r="C24" s="83">
        <f>C14+C23</f>
        <v>28372</v>
      </c>
      <c r="D24" s="29">
        <f>D14+D23</f>
        <v>27657</v>
      </c>
    </row>
    <row r="25" spans="1:4" s="17" customFormat="1" ht="15.75" thickTop="1">
      <c r="A25" s="28"/>
      <c r="B25" s="46"/>
      <c r="C25" s="28"/>
      <c r="D25" s="28"/>
    </row>
    <row r="26" spans="1:4" s="17" customFormat="1" ht="15.75">
      <c r="A26" s="211" t="s">
        <v>107</v>
      </c>
      <c r="B26" s="212"/>
      <c r="C26" s="212"/>
      <c r="D26" s="213"/>
    </row>
    <row r="27" spans="1:4" s="17" customFormat="1" ht="15">
      <c r="A27" s="78" t="s">
        <v>45</v>
      </c>
      <c r="B27" s="79">
        <v>12</v>
      </c>
      <c r="C27" s="25">
        <v>21000</v>
      </c>
      <c r="D27" s="25">
        <v>21000</v>
      </c>
    </row>
    <row r="28" spans="1:4" s="17" customFormat="1" ht="15">
      <c r="A28" s="78" t="s">
        <v>127</v>
      </c>
      <c r="B28" s="79">
        <v>13</v>
      </c>
      <c r="C28" s="68">
        <v>-137</v>
      </c>
      <c r="D28" s="25"/>
    </row>
    <row r="29" spans="1:4" s="17" customFormat="1" ht="15">
      <c r="A29" s="78" t="s">
        <v>5</v>
      </c>
      <c r="B29" s="79">
        <v>14</v>
      </c>
      <c r="C29" s="25">
        <v>5349</v>
      </c>
      <c r="D29" s="25">
        <v>2913</v>
      </c>
    </row>
    <row r="30" spans="1:4" s="17" customFormat="1" ht="15">
      <c r="A30" s="78" t="s">
        <v>46</v>
      </c>
      <c r="B30" s="44"/>
      <c r="C30" s="25">
        <v>0</v>
      </c>
      <c r="D30" s="25">
        <v>0</v>
      </c>
    </row>
    <row r="31" spans="1:4" s="17" customFormat="1" ht="15">
      <c r="A31" s="78" t="s">
        <v>47</v>
      </c>
      <c r="B31" s="44">
        <v>15</v>
      </c>
      <c r="C31" s="196">
        <v>648</v>
      </c>
      <c r="D31" s="25">
        <v>2754</v>
      </c>
    </row>
    <row r="32" spans="1:4" s="17" customFormat="1" ht="16.5" thickBot="1">
      <c r="A32" s="209" t="s">
        <v>48</v>
      </c>
      <c r="B32" s="210"/>
      <c r="C32" s="87">
        <f>SUM(C27:C31)</f>
        <v>26860</v>
      </c>
      <c r="D32" s="87">
        <f>SUM(D27:D31)</f>
        <v>26667</v>
      </c>
    </row>
    <row r="33" spans="1:4" s="17" customFormat="1" ht="15">
      <c r="A33" s="30"/>
      <c r="B33" s="45"/>
      <c r="C33" s="27"/>
      <c r="D33" s="27"/>
    </row>
    <row r="34" spans="1:4" s="17" customFormat="1" ht="15.75">
      <c r="A34" s="217" t="s">
        <v>108</v>
      </c>
      <c r="B34" s="218"/>
      <c r="C34" s="218"/>
      <c r="D34" s="219"/>
    </row>
    <row r="35" spans="1:4" s="17" customFormat="1" ht="15.75">
      <c r="A35" s="31" t="s">
        <v>73</v>
      </c>
      <c r="B35" s="47"/>
      <c r="C35" s="32">
        <v>0</v>
      </c>
      <c r="D35" s="32">
        <v>0</v>
      </c>
    </row>
    <row r="36" spans="1:4" s="17" customFormat="1" ht="15">
      <c r="A36" s="33"/>
      <c r="B36" s="48"/>
      <c r="C36" s="34"/>
      <c r="D36" s="34"/>
    </row>
    <row r="37" spans="1:4" s="17" customFormat="1" ht="15.75">
      <c r="A37" s="220" t="s">
        <v>49</v>
      </c>
      <c r="B37" s="221"/>
      <c r="C37" s="221"/>
      <c r="D37" s="222"/>
    </row>
    <row r="38" spans="1:4" s="17" customFormat="1" ht="15">
      <c r="A38" s="35" t="s">
        <v>50</v>
      </c>
      <c r="B38" s="44">
        <v>16</v>
      </c>
      <c r="C38" s="25">
        <v>465</v>
      </c>
      <c r="D38" s="25">
        <v>481</v>
      </c>
    </row>
    <row r="39" spans="1:4" s="17" customFormat="1" ht="15">
      <c r="A39" s="35" t="s">
        <v>117</v>
      </c>
      <c r="B39" s="81">
        <v>17</v>
      </c>
      <c r="C39" s="25">
        <v>1043</v>
      </c>
      <c r="D39" s="25">
        <v>505</v>
      </c>
    </row>
    <row r="40" spans="1:4" s="17" customFormat="1" ht="15">
      <c r="A40" s="35" t="s">
        <v>131</v>
      </c>
      <c r="B40" s="81">
        <v>18</v>
      </c>
      <c r="C40" s="82">
        <v>4</v>
      </c>
      <c r="D40" s="82">
        <v>4</v>
      </c>
    </row>
    <row r="41" spans="1:4" s="86" customFormat="1" ht="15.75">
      <c r="A41" s="223" t="s">
        <v>75</v>
      </c>
      <c r="B41" s="224"/>
      <c r="C41" s="88">
        <f>SUM(C38:C40)</f>
        <v>1512</v>
      </c>
      <c r="D41" s="88">
        <f>SUM(D38:D40)</f>
        <v>990</v>
      </c>
    </row>
    <row r="42" spans="1:4" s="17" customFormat="1" ht="16.5" thickBot="1">
      <c r="A42" s="214" t="s">
        <v>51</v>
      </c>
      <c r="B42" s="214"/>
      <c r="C42" s="179">
        <f>C35+C41</f>
        <v>1512</v>
      </c>
      <c r="D42" s="87">
        <f>D35+D41</f>
        <v>990</v>
      </c>
    </row>
    <row r="43" spans="1:4" s="17" customFormat="1" ht="16.5" thickBot="1">
      <c r="A43" s="180"/>
      <c r="B43" s="181"/>
      <c r="C43" s="182"/>
      <c r="D43" s="183"/>
    </row>
    <row r="44" spans="1:4" s="17" customFormat="1" ht="15.75">
      <c r="A44" s="216" t="s">
        <v>110</v>
      </c>
      <c r="B44" s="216"/>
      <c r="C44" s="199">
        <f>C32+C42</f>
        <v>28372</v>
      </c>
      <c r="D44" s="199">
        <f>D32+D42</f>
        <v>27657</v>
      </c>
    </row>
    <row r="45" spans="1:4" s="142" customFormat="1" ht="15.75">
      <c r="A45" s="35" t="s">
        <v>130</v>
      </c>
      <c r="B45" s="127">
        <v>19</v>
      </c>
      <c r="C45" s="32">
        <v>4303</v>
      </c>
      <c r="D45" s="200"/>
    </row>
    <row r="46" spans="1:4" s="143" customFormat="1" ht="14.25">
      <c r="A46" s="144" t="s">
        <v>119</v>
      </c>
      <c r="B46" s="145"/>
      <c r="C46" s="145"/>
      <c r="D46" s="145"/>
    </row>
    <row r="47" spans="1:4" s="143" customFormat="1" ht="14.25">
      <c r="A47" s="2" t="s">
        <v>133</v>
      </c>
      <c r="B47" s="146"/>
      <c r="C47" s="146"/>
      <c r="D47" s="146"/>
    </row>
    <row r="48" spans="1:4" s="143" customFormat="1" ht="14.25">
      <c r="A48" s="147" t="s">
        <v>32</v>
      </c>
      <c r="B48" s="148"/>
      <c r="C48" s="149" t="s">
        <v>29</v>
      </c>
      <c r="D48" s="148"/>
    </row>
    <row r="49" spans="1:4" s="143" customFormat="1" ht="14.25" customHeight="1">
      <c r="A49" s="151"/>
      <c r="B49" s="152" t="s">
        <v>37</v>
      </c>
      <c r="C49" s="148"/>
      <c r="D49" s="149" t="s">
        <v>89</v>
      </c>
    </row>
    <row r="50" spans="1:4" s="143" customFormat="1" ht="14.25">
      <c r="A50" s="146"/>
      <c r="B50" s="146"/>
      <c r="C50" s="146"/>
      <c r="D50" s="150"/>
    </row>
    <row r="51" spans="1:4" ht="15">
      <c r="A51" s="72"/>
      <c r="B51" s="72"/>
      <c r="C51" s="72"/>
      <c r="D51" s="76"/>
    </row>
    <row r="52" spans="1:4" ht="15">
      <c r="A52" s="75"/>
      <c r="B52" s="72"/>
      <c r="C52" s="72"/>
      <c r="D52" s="76"/>
    </row>
    <row r="53" spans="1:4" ht="15">
      <c r="A53" s="74"/>
      <c r="B53" s="72"/>
      <c r="C53" s="72"/>
      <c r="D53" s="72"/>
    </row>
    <row r="54" spans="1:4" ht="15">
      <c r="A54" s="74"/>
      <c r="B54" s="72"/>
      <c r="C54" s="20"/>
      <c r="D54" s="72"/>
    </row>
  </sheetData>
  <mergeCells count="15">
    <mergeCell ref="A26:D26"/>
    <mergeCell ref="A32:B32"/>
    <mergeCell ref="A44:B44"/>
    <mergeCell ref="A34:D34"/>
    <mergeCell ref="A37:D37"/>
    <mergeCell ref="A41:B41"/>
    <mergeCell ref="A42:B42"/>
    <mergeCell ref="A14:B14"/>
    <mergeCell ref="A16:D16"/>
    <mergeCell ref="A23:B23"/>
    <mergeCell ref="A24:B24"/>
    <mergeCell ref="A1:D1"/>
    <mergeCell ref="A2:D2"/>
    <mergeCell ref="A3:D3"/>
    <mergeCell ref="A6:D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3:D45 C43:C44 C17:D20 C11:D15 C8:D8 D25:D29 C25:C27 C29 C38:D41 C33:D33 C22: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4:D34">
      <formula1>-99999999999</formula1>
      <formula2>0</formula2>
    </dataValidation>
  </dataValidations>
  <hyperlinks>
    <hyperlink ref="A1:D1" r:id="rId1" display=" СТАРА ПЛАНИНА ХОЛД АД"/>
  </hyperlinks>
  <printOptions horizontalCentered="1"/>
  <pageMargins left="0.2362204724409449" right="0.2362204724409449" top="0.5905511811023623" bottom="0.5905511811023623" header="0.5118110236220472" footer="0.37"/>
  <pageSetup horizontalDpi="300" verticalDpi="30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showGridLines="0" zoomScale="75" zoomScaleNormal="75" workbookViewId="0" topLeftCell="A1">
      <selection activeCell="A1" sqref="A1:D1"/>
    </sheetView>
  </sheetViews>
  <sheetFormatPr defaultColWidth="9.140625" defaultRowHeight="12.75"/>
  <cols>
    <col min="1" max="1" width="54.8515625" style="60" customWidth="1"/>
    <col min="2" max="2" width="15.140625" style="60" customWidth="1"/>
    <col min="3" max="3" width="21.8515625" style="63" customWidth="1"/>
    <col min="4" max="4" width="24.7109375" style="64" customWidth="1"/>
    <col min="5" max="16384" width="9.28125" style="62" customWidth="1"/>
  </cols>
  <sheetData>
    <row r="1" spans="1:4" s="16" customFormat="1" ht="36.75" customHeight="1">
      <c r="A1" s="203" t="s">
        <v>28</v>
      </c>
      <c r="B1" s="203"/>
      <c r="C1" s="203"/>
      <c r="D1" s="203"/>
    </row>
    <row r="2" spans="1:4" s="41" customFormat="1" ht="15.75">
      <c r="A2" s="21"/>
      <c r="B2" s="21"/>
      <c r="C2" s="66"/>
      <c r="D2" s="66"/>
    </row>
    <row r="3" spans="1:4" s="41" customFormat="1" ht="15.75">
      <c r="A3" s="225" t="s">
        <v>2</v>
      </c>
      <c r="B3" s="225"/>
      <c r="C3" s="225"/>
      <c r="D3" s="225"/>
    </row>
    <row r="4" spans="1:4" ht="17.25" customHeight="1">
      <c r="A4" s="205" t="s">
        <v>126</v>
      </c>
      <c r="B4" s="205"/>
      <c r="C4" s="205"/>
      <c r="D4" s="205"/>
    </row>
    <row r="5" spans="2:4" ht="17.25" customHeight="1">
      <c r="B5" s="21"/>
      <c r="C5" s="61"/>
      <c r="D5" s="132" t="s">
        <v>0</v>
      </c>
    </row>
    <row r="6" spans="1:4" ht="15.75">
      <c r="A6" s="22"/>
      <c r="B6" s="43" t="s">
        <v>91</v>
      </c>
      <c r="C6" s="23">
        <v>39813</v>
      </c>
      <c r="D6" s="23">
        <v>39447</v>
      </c>
    </row>
    <row r="7" spans="1:4" ht="15">
      <c r="A7" s="50" t="s">
        <v>97</v>
      </c>
      <c r="B7" s="127">
        <v>20</v>
      </c>
      <c r="C7" s="84">
        <v>939</v>
      </c>
      <c r="D7" s="84">
        <v>859</v>
      </c>
    </row>
    <row r="8" spans="1:4" ht="15">
      <c r="A8" s="50" t="s">
        <v>52</v>
      </c>
      <c r="B8" s="127">
        <v>21</v>
      </c>
      <c r="C8" s="84">
        <v>10</v>
      </c>
      <c r="D8" s="84">
        <v>2303</v>
      </c>
    </row>
    <row r="9" spans="1:4" ht="15">
      <c r="A9" s="35" t="s">
        <v>74</v>
      </c>
      <c r="B9" s="127">
        <v>22</v>
      </c>
      <c r="C9" s="84">
        <v>239</v>
      </c>
      <c r="D9" s="84">
        <v>107</v>
      </c>
    </row>
    <row r="10" spans="1:4" ht="15">
      <c r="A10" s="35" t="s">
        <v>121</v>
      </c>
      <c r="B10" s="127"/>
      <c r="C10" s="80">
        <v>-1</v>
      </c>
      <c r="D10" s="80">
        <v>-1</v>
      </c>
    </row>
    <row r="11" spans="1:4" ht="15">
      <c r="A11" s="35" t="s">
        <v>90</v>
      </c>
      <c r="B11" s="127">
        <v>23</v>
      </c>
      <c r="C11" s="80">
        <v>-58</v>
      </c>
      <c r="D11" s="80">
        <v>-83</v>
      </c>
    </row>
    <row r="12" spans="1:4" ht="15">
      <c r="A12" s="35" t="s">
        <v>124</v>
      </c>
      <c r="B12" s="127">
        <v>23</v>
      </c>
      <c r="C12" s="65">
        <v>-1</v>
      </c>
      <c r="D12" s="65">
        <v>-1</v>
      </c>
    </row>
    <row r="13" spans="1:4" ht="15">
      <c r="A13" s="35" t="s">
        <v>82</v>
      </c>
      <c r="B13" s="127">
        <v>23</v>
      </c>
      <c r="C13" s="65">
        <v>-437</v>
      </c>
      <c r="D13" s="65">
        <v>-374</v>
      </c>
    </row>
    <row r="14" spans="1:4" ht="15">
      <c r="A14" s="35" t="s">
        <v>83</v>
      </c>
      <c r="B14" s="127">
        <v>23</v>
      </c>
      <c r="C14" s="80">
        <v>-43</v>
      </c>
      <c r="D14" s="80">
        <v>-56</v>
      </c>
    </row>
    <row r="15" spans="1:4" ht="15">
      <c r="A15" s="42"/>
      <c r="B15" s="42"/>
      <c r="C15" s="34"/>
      <c r="D15" s="34"/>
    </row>
    <row r="16" spans="1:4" ht="15.75">
      <c r="A16" s="55" t="s">
        <v>84</v>
      </c>
      <c r="B16" s="55"/>
      <c r="C16" s="192">
        <f>SUM(C7:C15)</f>
        <v>648</v>
      </c>
      <c r="D16" s="32">
        <f>SUM(D7:D15)</f>
        <v>2754</v>
      </c>
    </row>
    <row r="17" spans="1:4" ht="15">
      <c r="A17" s="42"/>
      <c r="B17" s="42"/>
      <c r="C17" s="193"/>
      <c r="D17" s="34"/>
    </row>
    <row r="18" spans="1:4" ht="15.75">
      <c r="A18" s="55" t="s">
        <v>122</v>
      </c>
      <c r="B18" s="55"/>
      <c r="C18" s="192">
        <f>C16</f>
        <v>648</v>
      </c>
      <c r="D18" s="198">
        <f>D16</f>
        <v>2754</v>
      </c>
    </row>
    <row r="19" spans="1:4" ht="15">
      <c r="A19" s="42"/>
      <c r="B19" s="42"/>
      <c r="C19" s="193"/>
      <c r="D19" s="34"/>
    </row>
    <row r="20" spans="1:4" ht="15">
      <c r="A20" s="69" t="s">
        <v>85</v>
      </c>
      <c r="B20" s="69"/>
      <c r="C20" s="196"/>
      <c r="D20" s="85">
        <v>0</v>
      </c>
    </row>
    <row r="21" spans="1:4" ht="15.75">
      <c r="A21" s="55" t="s">
        <v>123</v>
      </c>
      <c r="B21" s="127"/>
      <c r="C21" s="192">
        <f>C18-C20</f>
        <v>648</v>
      </c>
      <c r="D21" s="32">
        <f>D18-D20</f>
        <v>2754</v>
      </c>
    </row>
    <row r="22" spans="1:4" ht="15.75" thickBot="1">
      <c r="A22" s="56"/>
      <c r="B22" s="56"/>
      <c r="C22" s="57"/>
      <c r="D22" s="57"/>
    </row>
    <row r="23" spans="1:4" ht="17.25" thickBot="1" thickTop="1">
      <c r="A23" s="58" t="s">
        <v>86</v>
      </c>
      <c r="B23" s="58"/>
      <c r="C23" s="59">
        <f>C21/21000</f>
        <v>0.030857142857142857</v>
      </c>
      <c r="D23" s="59">
        <f>D21/21000</f>
        <v>0.13114285714285714</v>
      </c>
    </row>
    <row r="24" spans="1:4" s="156" customFormat="1" ht="15.75" thickTop="1">
      <c r="A24" s="153"/>
      <c r="B24" s="153"/>
      <c r="C24" s="154"/>
      <c r="D24" s="155"/>
    </row>
    <row r="25" spans="1:4" s="159" customFormat="1" ht="14.25">
      <c r="A25" s="157"/>
      <c r="B25" s="157"/>
      <c r="C25" s="158"/>
      <c r="D25" s="158"/>
    </row>
    <row r="26" spans="1:4" s="159" customFormat="1" ht="14.25">
      <c r="A26" s="157"/>
      <c r="B26" s="157"/>
      <c r="C26" s="158"/>
      <c r="D26" s="158"/>
    </row>
    <row r="27" spans="1:4" s="143" customFormat="1" ht="14.25">
      <c r="A27" s="2"/>
      <c r="B27" s="146"/>
      <c r="C27" s="146"/>
      <c r="D27" s="146"/>
    </row>
    <row r="28" spans="1:4" s="143" customFormat="1" ht="14.25">
      <c r="A28" s="147" t="s">
        <v>32</v>
      </c>
      <c r="B28" s="148"/>
      <c r="C28" s="149" t="s">
        <v>29</v>
      </c>
      <c r="D28" s="148"/>
    </row>
    <row r="29" spans="1:4" s="143" customFormat="1" ht="14.25" customHeight="1">
      <c r="A29" s="151"/>
      <c r="B29" s="152" t="s">
        <v>37</v>
      </c>
      <c r="C29" s="148"/>
      <c r="D29" s="149" t="s">
        <v>89</v>
      </c>
    </row>
    <row r="30" spans="1:4" s="159" customFormat="1" ht="14.25">
      <c r="A30" s="157"/>
      <c r="B30" s="157"/>
      <c r="C30" s="160"/>
      <c r="D30" s="158"/>
    </row>
    <row r="31" spans="1:4" s="41" customFormat="1" ht="15">
      <c r="A31" s="39"/>
      <c r="B31" s="39"/>
      <c r="C31" s="38"/>
      <c r="D31" s="38"/>
    </row>
    <row r="32" spans="1:4" s="41" customFormat="1" ht="15">
      <c r="A32" s="39"/>
      <c r="B32" s="39"/>
      <c r="C32" s="38"/>
      <c r="D32" s="40"/>
    </row>
  </sheetData>
  <mergeCells count="3">
    <mergeCell ref="A1:D1"/>
    <mergeCell ref="A3:D3"/>
    <mergeCell ref="A4:D4"/>
  </mergeCells>
  <hyperlinks>
    <hyperlink ref="A1:D1" r:id="rId1" display=" СТАРА ПЛАНИНА ХОЛД АД"/>
  </hyperlinks>
  <printOptions horizontalCentered="1"/>
  <pageMargins left="0.2362204724409449" right="0.2362204724409449" top="0.7874015748031497" bottom="0.7874015748031497" header="0.5118110236220472" footer="0.5118110236220472"/>
  <pageSetup horizontalDpi="600" verticalDpi="600" orientation="portrait" paperSize="9" scale="8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showGridLines="0" zoomScale="75" zoomScaleNormal="75" workbookViewId="0" topLeftCell="A1">
      <selection activeCell="A1" sqref="A1:C1"/>
    </sheetView>
  </sheetViews>
  <sheetFormatPr defaultColWidth="9.140625" defaultRowHeight="12.75"/>
  <cols>
    <col min="1" max="1" width="78.28125" style="3" customWidth="1"/>
    <col min="2" max="3" width="21.00390625" style="13" customWidth="1"/>
    <col min="4" max="16384" width="9.28125" style="3" customWidth="1"/>
  </cols>
  <sheetData>
    <row r="1" spans="1:4" ht="33" customHeight="1">
      <c r="A1" s="203" t="s">
        <v>28</v>
      </c>
      <c r="B1" s="203"/>
      <c r="C1" s="203"/>
      <c r="D1" s="187"/>
    </row>
    <row r="2" spans="1:3" ht="20.25">
      <c r="A2" s="14"/>
      <c r="B2" s="14"/>
      <c r="C2" s="14"/>
    </row>
    <row r="3" spans="1:3" ht="15.75">
      <c r="A3" s="226" t="s">
        <v>4</v>
      </c>
      <c r="B3" s="226"/>
      <c r="C3" s="226"/>
    </row>
    <row r="4" spans="1:4" ht="15" customHeight="1">
      <c r="A4" s="205" t="s">
        <v>126</v>
      </c>
      <c r="B4" s="205"/>
      <c r="C4" s="205"/>
      <c r="D4" s="205"/>
    </row>
    <row r="5" spans="1:3" ht="15">
      <c r="A5" s="1"/>
      <c r="B5" s="4"/>
      <c r="C5" s="4"/>
    </row>
    <row r="6" spans="1:3" ht="15">
      <c r="A6" s="1"/>
      <c r="B6" s="5"/>
      <c r="C6" s="128" t="s">
        <v>3</v>
      </c>
    </row>
    <row r="7" spans="1:3" s="15" customFormat="1" ht="15.75">
      <c r="A7" s="55" t="s">
        <v>53</v>
      </c>
      <c r="B7" s="23">
        <v>39813</v>
      </c>
      <c r="C7" s="23">
        <v>39447</v>
      </c>
    </row>
    <row r="8" spans="1:3" ht="18" customHeight="1">
      <c r="A8" s="35" t="s">
        <v>54</v>
      </c>
      <c r="B8" s="68">
        <v>-87</v>
      </c>
      <c r="C8" s="68">
        <v>-109</v>
      </c>
    </row>
    <row r="9" spans="1:3" ht="28.5" customHeight="1">
      <c r="A9" s="176" t="s">
        <v>103</v>
      </c>
      <c r="B9" s="68">
        <v>-250</v>
      </c>
      <c r="C9" s="68">
        <v>1743</v>
      </c>
    </row>
    <row r="10" spans="1:3" ht="15">
      <c r="A10" s="129" t="s">
        <v>56</v>
      </c>
      <c r="B10" s="68">
        <v>-448</v>
      </c>
      <c r="C10" s="68">
        <v>-381</v>
      </c>
    </row>
    <row r="11" spans="1:3" ht="18" customHeight="1">
      <c r="A11" s="129" t="s">
        <v>57</v>
      </c>
      <c r="B11" s="68">
        <v>-10</v>
      </c>
      <c r="C11" s="68">
        <v>-14</v>
      </c>
    </row>
    <row r="12" spans="1:3" ht="18" customHeight="1">
      <c r="A12" s="184" t="s">
        <v>112</v>
      </c>
      <c r="B12" s="185">
        <v>9</v>
      </c>
      <c r="C12" s="185">
        <v>9</v>
      </c>
    </row>
    <row r="13" spans="1:3" ht="18" customHeight="1" thickBot="1">
      <c r="A13" s="130" t="s">
        <v>55</v>
      </c>
      <c r="B13" s="71">
        <v>499</v>
      </c>
      <c r="C13" s="71">
        <v>493</v>
      </c>
    </row>
    <row r="14" spans="1:3" ht="18" customHeight="1">
      <c r="A14" s="54" t="s">
        <v>64</v>
      </c>
      <c r="B14" s="89">
        <f>SUM(B8:B13)</f>
        <v>-287</v>
      </c>
      <c r="C14" s="89">
        <f>SUM(C8:C13)</f>
        <v>1741</v>
      </c>
    </row>
    <row r="15" spans="1:3" ht="18" customHeight="1">
      <c r="A15" s="67"/>
      <c r="B15" s="68"/>
      <c r="C15" s="68"/>
    </row>
    <row r="16" spans="1:3" ht="15.75">
      <c r="A16" s="55" t="s">
        <v>58</v>
      </c>
      <c r="B16" s="55"/>
      <c r="C16" s="55"/>
    </row>
    <row r="17" spans="1:3" ht="18" customHeight="1">
      <c r="A17" s="35" t="s">
        <v>60</v>
      </c>
      <c r="B17" s="68">
        <v>-4</v>
      </c>
      <c r="C17" s="68">
        <v>-1</v>
      </c>
    </row>
    <row r="18" spans="1:3" ht="18" customHeight="1">
      <c r="A18" s="35" t="s">
        <v>98</v>
      </c>
      <c r="B18" s="68">
        <v>-2530</v>
      </c>
      <c r="C18" s="68">
        <v>-4210</v>
      </c>
    </row>
    <row r="19" spans="1:3" ht="18" customHeight="1">
      <c r="A19" s="35" t="s">
        <v>99</v>
      </c>
      <c r="B19" s="68">
        <v>1850</v>
      </c>
      <c r="C19" s="68">
        <v>2200</v>
      </c>
    </row>
    <row r="20" spans="1:3" ht="18" customHeight="1">
      <c r="A20" s="184" t="s">
        <v>113</v>
      </c>
      <c r="B20" s="68">
        <v>250</v>
      </c>
      <c r="C20" s="68">
        <v>36</v>
      </c>
    </row>
    <row r="21" spans="1:3" ht="18" customHeight="1">
      <c r="A21" s="35" t="s">
        <v>61</v>
      </c>
      <c r="B21" s="68">
        <v>0</v>
      </c>
      <c r="C21" s="68">
        <v>-243</v>
      </c>
    </row>
    <row r="22" spans="1:3" ht="18" customHeight="1">
      <c r="A22" s="69" t="s">
        <v>62</v>
      </c>
      <c r="B22" s="68"/>
      <c r="C22" s="68">
        <v>582</v>
      </c>
    </row>
    <row r="23" spans="1:3" ht="18" customHeight="1" thickBot="1">
      <c r="A23" s="36" t="s">
        <v>63</v>
      </c>
      <c r="B23" s="71">
        <v>1068</v>
      </c>
      <c r="C23" s="71">
        <v>709</v>
      </c>
    </row>
    <row r="24" spans="1:3" ht="18" customHeight="1">
      <c r="A24" s="54" t="s">
        <v>65</v>
      </c>
      <c r="B24" s="89">
        <f>SUM(B17:B23)</f>
        <v>634</v>
      </c>
      <c r="C24" s="89">
        <f>SUM(C17:C23)</f>
        <v>-927</v>
      </c>
    </row>
    <row r="25" spans="1:3" ht="18" customHeight="1">
      <c r="A25" s="67"/>
      <c r="B25" s="68"/>
      <c r="C25" s="68"/>
    </row>
    <row r="26" spans="1:3" ht="18" customHeight="1">
      <c r="A26" s="55" t="s">
        <v>59</v>
      </c>
      <c r="B26" s="68"/>
      <c r="C26" s="68"/>
    </row>
    <row r="27" spans="1:3" ht="18" customHeight="1">
      <c r="A27" s="35" t="s">
        <v>129</v>
      </c>
      <c r="B27" s="68">
        <v>-308</v>
      </c>
      <c r="C27" s="68"/>
    </row>
    <row r="28" spans="1:3" ht="18" customHeight="1">
      <c r="A28" s="35" t="s">
        <v>70</v>
      </c>
      <c r="B28" s="68">
        <v>0</v>
      </c>
      <c r="C28" s="68">
        <v>50</v>
      </c>
    </row>
    <row r="29" spans="1:3" ht="18" customHeight="1">
      <c r="A29" s="35" t="s">
        <v>71</v>
      </c>
      <c r="B29" s="68">
        <v>0</v>
      </c>
      <c r="C29" s="68">
        <v>-300</v>
      </c>
    </row>
    <row r="30" spans="1:3" ht="18" customHeight="1" thickBot="1">
      <c r="A30" s="36" t="s">
        <v>72</v>
      </c>
      <c r="B30" s="71">
        <v>-155</v>
      </c>
      <c r="C30" s="71">
        <v>-294</v>
      </c>
    </row>
    <row r="31" spans="1:3" ht="18" customHeight="1">
      <c r="A31" s="54" t="s">
        <v>66</v>
      </c>
      <c r="B31" s="89">
        <f>SUM(B27:B30)</f>
        <v>-463</v>
      </c>
      <c r="C31" s="89">
        <f>SUM(C28:C30)</f>
        <v>-544</v>
      </c>
    </row>
    <row r="32" spans="1:3" ht="18" customHeight="1">
      <c r="A32" s="67"/>
      <c r="B32" s="68"/>
      <c r="C32" s="68"/>
    </row>
    <row r="33" spans="1:3" ht="18" customHeight="1">
      <c r="A33" s="35" t="s">
        <v>67</v>
      </c>
      <c r="B33" s="68">
        <f>B14+B24+B31</f>
        <v>-116</v>
      </c>
      <c r="C33" s="68">
        <f>C14+C24+C31</f>
        <v>270</v>
      </c>
    </row>
    <row r="34" spans="1:3" ht="18" customHeight="1">
      <c r="A34" s="35" t="s">
        <v>68</v>
      </c>
      <c r="B34" s="68">
        <v>381</v>
      </c>
      <c r="C34" s="68">
        <v>111</v>
      </c>
    </row>
    <row r="35" spans="1:3" ht="15.75" thickBot="1">
      <c r="A35" s="131"/>
      <c r="B35" s="71"/>
      <c r="C35" s="71"/>
    </row>
    <row r="36" spans="1:3" ht="18" customHeight="1">
      <c r="A36" s="54" t="s">
        <v>69</v>
      </c>
      <c r="B36" s="70">
        <f>B34+B33</f>
        <v>265</v>
      </c>
      <c r="C36" s="70">
        <f>C34+C33</f>
        <v>381</v>
      </c>
    </row>
    <row r="37" spans="1:3" ht="18" customHeight="1">
      <c r="A37" s="6"/>
      <c r="B37" s="7"/>
      <c r="C37" s="7"/>
    </row>
    <row r="38" spans="1:3" ht="14.25">
      <c r="A38" s="6"/>
      <c r="B38" s="7"/>
      <c r="C38" s="7"/>
    </row>
    <row r="39" spans="1:3" ht="14.25">
      <c r="A39" s="6"/>
      <c r="B39" s="7"/>
      <c r="C39" s="7"/>
    </row>
    <row r="40" spans="1:3" ht="14.25">
      <c r="A40" s="2"/>
      <c r="B40" s="8"/>
      <c r="C40" s="8"/>
    </row>
    <row r="41" spans="1:3" ht="14.25">
      <c r="A41" s="9" t="s">
        <v>31</v>
      </c>
      <c r="B41" s="10" t="s">
        <v>29</v>
      </c>
      <c r="C41" s="3"/>
    </row>
    <row r="42" spans="1:3" s="191" customFormat="1" ht="14.25">
      <c r="A42" s="189" t="s">
        <v>36</v>
      </c>
      <c r="B42" s="190"/>
      <c r="C42" s="191" t="s">
        <v>30</v>
      </c>
    </row>
    <row r="43" spans="1:3" ht="14.25">
      <c r="A43" s="11"/>
      <c r="B43" s="12"/>
      <c r="C43" s="3"/>
    </row>
  </sheetData>
  <mergeCells count="3">
    <mergeCell ref="A1:C1"/>
    <mergeCell ref="A3:C3"/>
    <mergeCell ref="A4:D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22:C32 B37:C37 B34:C34 B8: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8:C39">
      <formula1>0</formula1>
      <formula2>9999999999999990</formula2>
    </dataValidation>
  </dataValidations>
  <hyperlinks>
    <hyperlink ref="A1:D1" r:id="rId1" display=" СТАРА ПЛАНИНА ХОЛД АД"/>
  </hyperlink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75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showGridLines="0" zoomScale="75" zoomScaleNormal="75" workbookViewId="0" topLeftCell="A1">
      <selection activeCell="A1" sqref="A1:F1"/>
    </sheetView>
  </sheetViews>
  <sheetFormatPr defaultColWidth="9.140625" defaultRowHeight="12.75"/>
  <cols>
    <col min="1" max="1" width="41.8515625" style="125" customWidth="1"/>
    <col min="2" max="2" width="11.421875" style="105" customWidth="1"/>
    <col min="3" max="3" width="15.140625" style="105" customWidth="1"/>
    <col min="4" max="4" width="12.421875" style="105" customWidth="1"/>
    <col min="5" max="5" width="16.57421875" style="105" customWidth="1"/>
    <col min="6" max="6" width="16.00390625" style="105" customWidth="1"/>
    <col min="7" max="16384" width="9.28125" style="105" customWidth="1"/>
  </cols>
  <sheetData>
    <row r="1" spans="1:6" ht="20.25">
      <c r="A1" s="203" t="s">
        <v>28</v>
      </c>
      <c r="B1" s="203"/>
      <c r="C1" s="203"/>
      <c r="D1" s="203"/>
      <c r="E1" s="203"/>
      <c r="F1" s="203"/>
    </row>
    <row r="2" spans="1:6" s="106" customFormat="1" ht="15.75">
      <c r="A2" s="227" t="s">
        <v>76</v>
      </c>
      <c r="B2" s="227"/>
      <c r="C2" s="227"/>
      <c r="D2" s="227"/>
      <c r="E2" s="227"/>
      <c r="F2" s="227"/>
    </row>
    <row r="3" spans="1:6" s="106" customFormat="1" ht="15.75">
      <c r="A3" s="228" t="s">
        <v>128</v>
      </c>
      <c r="B3" s="228"/>
      <c r="C3" s="228"/>
      <c r="D3" s="228"/>
      <c r="E3" s="228"/>
      <c r="F3" s="228"/>
    </row>
    <row r="4" spans="1:6" s="106" customFormat="1" ht="15.75">
      <c r="A4" s="51"/>
      <c r="B4" s="107"/>
      <c r="C4" s="107"/>
      <c r="D4" s="107"/>
      <c r="E4" s="107"/>
      <c r="F4" s="108"/>
    </row>
    <row r="5" spans="1:6" s="106" customFormat="1" ht="15.75">
      <c r="A5" s="51"/>
      <c r="B5" s="109"/>
      <c r="C5" s="109"/>
      <c r="D5" s="109"/>
      <c r="E5" s="109"/>
      <c r="F5" s="133" t="s">
        <v>0</v>
      </c>
    </row>
    <row r="6" spans="1:6" s="136" customFormat="1" ht="42.75">
      <c r="A6" s="134" t="s">
        <v>77</v>
      </c>
      <c r="B6" s="135" t="s">
        <v>92</v>
      </c>
      <c r="C6" s="135" t="s">
        <v>78</v>
      </c>
      <c r="D6" s="135" t="s">
        <v>95</v>
      </c>
      <c r="E6" s="135" t="s">
        <v>93</v>
      </c>
      <c r="F6" s="135" t="s">
        <v>94</v>
      </c>
    </row>
    <row r="7" spans="1:6" ht="28.5" customHeight="1">
      <c r="A7" s="113" t="s">
        <v>79</v>
      </c>
      <c r="B7" s="111">
        <v>21000</v>
      </c>
      <c r="C7" s="111"/>
      <c r="D7" s="111">
        <v>2913</v>
      </c>
      <c r="E7" s="111">
        <v>2754</v>
      </c>
      <c r="F7" s="111">
        <v>26667</v>
      </c>
    </row>
    <row r="8" spans="1:6" ht="28.5" customHeight="1">
      <c r="A8" s="110" t="s">
        <v>80</v>
      </c>
      <c r="B8" s="112"/>
      <c r="C8" s="112"/>
      <c r="D8" s="112"/>
      <c r="E8" s="194">
        <v>648</v>
      </c>
      <c r="F8" s="195">
        <f>E8</f>
        <v>648</v>
      </c>
    </row>
    <row r="9" spans="1:6" ht="30.75" customHeight="1">
      <c r="A9" s="113" t="s">
        <v>102</v>
      </c>
      <c r="B9" s="112"/>
      <c r="C9" s="112"/>
      <c r="D9" s="112"/>
      <c r="E9" s="178">
        <v>-258</v>
      </c>
      <c r="F9" s="178">
        <f>E9</f>
        <v>-258</v>
      </c>
    </row>
    <row r="10" spans="1:6" ht="30.75" customHeight="1">
      <c r="A10" s="113" t="s">
        <v>125</v>
      </c>
      <c r="B10" s="186"/>
      <c r="C10" s="112"/>
      <c r="D10" s="197">
        <v>2496</v>
      </c>
      <c r="E10" s="178">
        <v>-2496</v>
      </c>
      <c r="F10" s="178">
        <f>SUM(B10:E10)</f>
        <v>0</v>
      </c>
    </row>
    <row r="11" spans="1:6" ht="30">
      <c r="A11" s="113" t="s">
        <v>96</v>
      </c>
      <c r="B11" s="114"/>
      <c r="C11" s="177"/>
      <c r="D11" s="114"/>
      <c r="E11" s="114"/>
      <c r="F11" s="177">
        <f>C11</f>
        <v>0</v>
      </c>
    </row>
    <row r="12" spans="1:6" ht="15">
      <c r="A12" s="113" t="s">
        <v>132</v>
      </c>
      <c r="B12" s="178">
        <v>-137</v>
      </c>
      <c r="C12" s="177"/>
      <c r="D12" s="178">
        <v>-171</v>
      </c>
      <c r="E12" s="114"/>
      <c r="F12" s="178">
        <f>SUM(B12:E12)</f>
        <v>-308</v>
      </c>
    </row>
    <row r="13" spans="1:6" ht="25.5" customHeight="1">
      <c r="A13" s="113" t="s">
        <v>114</v>
      </c>
      <c r="B13" s="178"/>
      <c r="C13" s="177"/>
      <c r="D13" s="197">
        <v>111</v>
      </c>
      <c r="E13" s="114"/>
      <c r="F13" s="197">
        <f>SUM(B13:E13)</f>
        <v>111</v>
      </c>
    </row>
    <row r="14" spans="1:6" ht="29.25" customHeight="1">
      <c r="A14" s="110" t="s">
        <v>81</v>
      </c>
      <c r="B14" s="111">
        <f>SUM(B7:B13)</f>
        <v>20863</v>
      </c>
      <c r="C14" s="111"/>
      <c r="D14" s="201">
        <f>SUM(D7:D13)</f>
        <v>5349</v>
      </c>
      <c r="E14" s="111">
        <f>SUM(E7:E11)</f>
        <v>648</v>
      </c>
      <c r="F14" s="111">
        <f>SUM(F7:F13)</f>
        <v>26860</v>
      </c>
    </row>
    <row r="15" spans="1:6" s="164" customFormat="1" ht="34.5" customHeight="1">
      <c r="A15" s="161"/>
      <c r="B15" s="162"/>
      <c r="C15" s="162"/>
      <c r="D15" s="162"/>
      <c r="E15" s="162"/>
      <c r="F15" s="163"/>
    </row>
    <row r="16" spans="1:5" s="143" customFormat="1" ht="14.25">
      <c r="A16" s="2"/>
      <c r="B16" s="148"/>
      <c r="C16" s="148"/>
      <c r="D16" s="165"/>
      <c r="E16" s="166"/>
    </row>
    <row r="17" spans="1:5" s="143" customFormat="1" ht="14.25">
      <c r="A17" s="9" t="s">
        <v>31</v>
      </c>
      <c r="C17" s="3"/>
      <c r="D17" s="10" t="s">
        <v>29</v>
      </c>
      <c r="E17" s="166"/>
    </row>
    <row r="18" spans="1:6" s="142" customFormat="1" ht="14.25">
      <c r="A18" s="167" t="s">
        <v>115</v>
      </c>
      <c r="B18" s="168"/>
      <c r="D18" s="169"/>
      <c r="F18" s="3"/>
    </row>
    <row r="19" spans="1:5" s="16" customFormat="1" ht="14.25" customHeight="1">
      <c r="A19" s="19"/>
      <c r="B19" s="18"/>
      <c r="C19" s="18"/>
      <c r="D19" s="118"/>
      <c r="E19" s="119"/>
    </row>
    <row r="20" spans="1:5" s="16" customFormat="1" ht="15">
      <c r="A20" s="19"/>
      <c r="B20" s="18"/>
      <c r="C20" s="18"/>
      <c r="D20" s="19"/>
      <c r="E20" s="119"/>
    </row>
    <row r="21" spans="1:5" s="16" customFormat="1" ht="15">
      <c r="A21" s="19"/>
      <c r="B21" s="18"/>
      <c r="C21" s="18"/>
      <c r="D21" s="19"/>
      <c r="E21" s="119"/>
    </row>
    <row r="22" spans="1:5" s="16" customFormat="1" ht="15">
      <c r="A22" s="19"/>
      <c r="B22" s="120"/>
      <c r="C22" s="18"/>
      <c r="D22" s="19"/>
      <c r="E22" s="119"/>
    </row>
    <row r="23" spans="1:5" s="16" customFormat="1" ht="15">
      <c r="A23" s="19"/>
      <c r="B23" s="18"/>
      <c r="C23" s="18"/>
      <c r="D23" s="19"/>
      <c r="E23" s="119"/>
    </row>
    <row r="24" spans="1:5" s="16" customFormat="1" ht="15">
      <c r="A24" s="19"/>
      <c r="B24" s="18"/>
      <c r="C24" s="18"/>
      <c r="D24" s="19"/>
      <c r="E24" s="119"/>
    </row>
    <row r="25" spans="1:6" ht="15.75">
      <c r="A25" s="115"/>
      <c r="B25" s="116"/>
      <c r="C25" s="116"/>
      <c r="D25" s="116"/>
      <c r="E25" s="116"/>
      <c r="F25" s="117"/>
    </row>
    <row r="26" spans="1:6" ht="15.75">
      <c r="A26" s="115"/>
      <c r="B26" s="116"/>
      <c r="C26" s="116"/>
      <c r="D26" s="116"/>
      <c r="E26" s="116"/>
      <c r="F26" s="117"/>
    </row>
    <row r="27" spans="1:6" ht="15.75">
      <c r="A27" s="115"/>
      <c r="B27" s="116"/>
      <c r="C27" s="116"/>
      <c r="D27" s="116"/>
      <c r="E27" s="116"/>
      <c r="F27" s="117"/>
    </row>
    <row r="28" spans="1:6" ht="15">
      <c r="A28" s="121"/>
      <c r="B28" s="117"/>
      <c r="C28" s="117"/>
      <c r="D28" s="117"/>
      <c r="E28" s="117"/>
      <c r="F28" s="117"/>
    </row>
    <row r="29" spans="1:6" ht="15" customHeight="1">
      <c r="A29" s="122"/>
      <c r="B29" s="123"/>
      <c r="C29" s="123"/>
      <c r="D29" s="123"/>
      <c r="E29" s="123"/>
      <c r="F29" s="73"/>
    </row>
    <row r="30" spans="1:6" ht="15">
      <c r="A30" s="122"/>
      <c r="B30" s="123"/>
      <c r="C30" s="123"/>
      <c r="D30" s="123"/>
      <c r="E30" s="123"/>
      <c r="F30" s="124"/>
    </row>
    <row r="31" spans="1:6" ht="15">
      <c r="A31" s="122"/>
      <c r="B31" s="123"/>
      <c r="C31" s="123"/>
      <c r="D31" s="123"/>
      <c r="E31" s="123"/>
      <c r="F31" s="124"/>
    </row>
    <row r="32" spans="1:6" ht="15">
      <c r="A32" s="122"/>
      <c r="B32" s="123"/>
      <c r="C32" s="123"/>
      <c r="D32" s="123"/>
      <c r="E32" s="123"/>
      <c r="F32" s="124"/>
    </row>
    <row r="33" spans="1:6" ht="15">
      <c r="A33" s="122"/>
      <c r="B33" s="123"/>
      <c r="C33" s="123"/>
      <c r="D33" s="123"/>
      <c r="E33" s="123"/>
      <c r="F33" s="123"/>
    </row>
    <row r="34" spans="1:6" ht="15">
      <c r="A34" s="122"/>
      <c r="B34" s="123"/>
      <c r="C34" s="123"/>
      <c r="D34" s="123"/>
      <c r="E34" s="123"/>
      <c r="F34" s="123"/>
    </row>
    <row r="36" ht="15" customHeight="1">
      <c r="E36" s="126"/>
    </row>
    <row r="37" ht="15" customHeight="1">
      <c r="E37" s="77"/>
    </row>
  </sheetData>
  <mergeCells count="3">
    <mergeCell ref="A2:F2"/>
    <mergeCell ref="A3:F3"/>
    <mergeCell ref="A1:F1"/>
  </mergeCells>
  <hyperlinks>
    <hyperlink ref="A1:D1" r:id="rId1" display=" СТАРА ПЛАНИНА ХОЛД АД"/>
  </hyperlinks>
  <printOptions horizontalCentered="1"/>
  <pageMargins left="0.17" right="0.17" top="0.984251968503937" bottom="0.984251968503937" header="0" footer="0"/>
  <pageSetup horizontalDpi="600" verticalDpi="600" orientation="portrait" paperSize="9" scale="90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8"/>
  <sheetViews>
    <sheetView showGridLines="0" zoomScale="75" zoomScaleNormal="75" workbookViewId="0" topLeftCell="A1">
      <selection activeCell="A1" sqref="A1:F1"/>
    </sheetView>
  </sheetViews>
  <sheetFormatPr defaultColWidth="9.140625" defaultRowHeight="12.75"/>
  <cols>
    <col min="1" max="1" width="42.140625" style="90" customWidth="1"/>
    <col min="2" max="3" width="17.57421875" style="90" customWidth="1"/>
    <col min="4" max="4" width="21.421875" style="90" customWidth="1"/>
    <col min="5" max="5" width="23.7109375" style="90" customWidth="1"/>
    <col min="6" max="6" width="22.00390625" style="90" customWidth="1"/>
    <col min="7" max="16384" width="10.7109375" style="90" customWidth="1"/>
  </cols>
  <sheetData>
    <row r="1" spans="1:6" ht="20.25">
      <c r="A1" s="203" t="s">
        <v>28</v>
      </c>
      <c r="B1" s="203"/>
      <c r="C1" s="203"/>
      <c r="D1" s="203"/>
      <c r="E1" s="203"/>
      <c r="F1" s="203"/>
    </row>
    <row r="2" spans="1:6" ht="15.75">
      <c r="A2" s="231" t="s">
        <v>9</v>
      </c>
      <c r="B2" s="231"/>
      <c r="C2" s="231"/>
      <c r="D2" s="231"/>
      <c r="E2" s="231"/>
      <c r="F2" s="231"/>
    </row>
    <row r="3" spans="1:6" ht="15.75">
      <c r="A3" s="231" t="s">
        <v>10</v>
      </c>
      <c r="B3" s="231"/>
      <c r="C3" s="231"/>
      <c r="D3" s="231"/>
      <c r="E3" s="231"/>
      <c r="F3" s="231"/>
    </row>
    <row r="4" spans="1:6" ht="15">
      <c r="A4" s="232" t="s">
        <v>128</v>
      </c>
      <c r="B4" s="232"/>
      <c r="C4" s="232"/>
      <c r="D4" s="232"/>
      <c r="E4" s="232"/>
      <c r="F4" s="232"/>
    </row>
    <row r="5" spans="2:13" s="91" customFormat="1" ht="15">
      <c r="B5" s="92"/>
      <c r="C5" s="92"/>
      <c r="D5" s="92"/>
      <c r="E5" s="92"/>
      <c r="F5" s="137" t="s">
        <v>3</v>
      </c>
      <c r="G5" s="92"/>
      <c r="H5" s="92"/>
      <c r="I5" s="92"/>
      <c r="J5" s="92"/>
      <c r="K5" s="92"/>
      <c r="L5" s="92"/>
      <c r="M5" s="92"/>
    </row>
    <row r="6" spans="1:15" s="141" customFormat="1" ht="57">
      <c r="A6" s="138" t="s">
        <v>11</v>
      </c>
      <c r="B6" s="139" t="s">
        <v>12</v>
      </c>
      <c r="C6" s="139" t="s">
        <v>38</v>
      </c>
      <c r="D6" s="139" t="s">
        <v>13</v>
      </c>
      <c r="E6" s="139" t="s">
        <v>14</v>
      </c>
      <c r="F6" s="139" t="s">
        <v>15</v>
      </c>
      <c r="G6" s="140"/>
      <c r="H6" s="140"/>
      <c r="I6" s="140"/>
      <c r="J6" s="140"/>
      <c r="K6" s="140"/>
      <c r="L6" s="140"/>
      <c r="M6" s="140"/>
      <c r="N6" s="140"/>
      <c r="O6" s="140"/>
    </row>
    <row r="7" spans="1:6" ht="30" customHeight="1">
      <c r="A7" s="202" t="s">
        <v>16</v>
      </c>
      <c r="B7" s="229"/>
      <c r="C7" s="229"/>
      <c r="D7" s="229"/>
      <c r="E7" s="229"/>
      <c r="F7" s="230"/>
    </row>
    <row r="8" spans="1:6" ht="28.5" customHeight="1">
      <c r="A8" s="93" t="s">
        <v>26</v>
      </c>
      <c r="B8" s="94">
        <v>2232</v>
      </c>
      <c r="C8" s="94">
        <v>7844</v>
      </c>
      <c r="D8" s="95">
        <v>63.72</v>
      </c>
      <c r="E8" s="94">
        <f>B8</f>
        <v>2232</v>
      </c>
      <c r="F8" s="96">
        <v>0</v>
      </c>
    </row>
    <row r="9" spans="1:6" ht="28.5" customHeight="1">
      <c r="A9" s="93" t="s">
        <v>17</v>
      </c>
      <c r="B9" s="94">
        <v>3512</v>
      </c>
      <c r="C9" s="94">
        <v>3512</v>
      </c>
      <c r="D9" s="95">
        <v>98.74</v>
      </c>
      <c r="E9" s="94"/>
      <c r="F9" s="96">
        <f>B9</f>
        <v>3512</v>
      </c>
    </row>
    <row r="10" spans="1:6" ht="28.5" customHeight="1">
      <c r="A10" s="93" t="s">
        <v>18</v>
      </c>
      <c r="B10" s="94">
        <v>1241</v>
      </c>
      <c r="C10" s="94">
        <v>1055</v>
      </c>
      <c r="D10" s="95">
        <v>74.72</v>
      </c>
      <c r="E10" s="94">
        <f>B10</f>
        <v>1241</v>
      </c>
      <c r="F10" s="96">
        <v>0</v>
      </c>
    </row>
    <row r="11" spans="1:6" ht="28.5" customHeight="1">
      <c r="A11" s="93" t="s">
        <v>19</v>
      </c>
      <c r="B11" s="94">
        <v>8323</v>
      </c>
      <c r="C11" s="94">
        <v>11615</v>
      </c>
      <c r="D11" s="95">
        <v>51.4</v>
      </c>
      <c r="E11" s="94">
        <f>B11</f>
        <v>8323</v>
      </c>
      <c r="F11" s="96">
        <v>0</v>
      </c>
    </row>
    <row r="12" spans="1:6" ht="43.5" customHeight="1">
      <c r="A12" s="93" t="s">
        <v>20</v>
      </c>
      <c r="B12" s="94">
        <v>33</v>
      </c>
      <c r="C12" s="94">
        <v>33</v>
      </c>
      <c r="D12" s="95">
        <v>65</v>
      </c>
      <c r="E12" s="94">
        <v>0</v>
      </c>
      <c r="F12" s="96">
        <f>B12</f>
        <v>33</v>
      </c>
    </row>
    <row r="13" spans="1:16" ht="15">
      <c r="A13" s="97" t="s">
        <v>6</v>
      </c>
      <c r="B13" s="98">
        <f>SUM(B8:B12)</f>
        <v>15341</v>
      </c>
      <c r="C13" s="98">
        <f>SUM(C8:C12)</f>
        <v>24059</v>
      </c>
      <c r="D13" s="99"/>
      <c r="E13" s="98">
        <f>SUM(E8:E12)</f>
        <v>11796</v>
      </c>
      <c r="F13" s="100">
        <f>SUM(F8:F12)</f>
        <v>3545</v>
      </c>
      <c r="G13" s="101"/>
      <c r="H13" s="102"/>
      <c r="I13" s="102"/>
      <c r="J13" s="102"/>
      <c r="K13" s="102"/>
      <c r="L13" s="102"/>
      <c r="M13" s="102"/>
      <c r="N13" s="102"/>
      <c r="O13" s="102"/>
      <c r="P13" s="102"/>
    </row>
    <row r="14" spans="1:6" ht="33" customHeight="1">
      <c r="A14" s="202" t="s">
        <v>33</v>
      </c>
      <c r="B14" s="229"/>
      <c r="C14" s="229"/>
      <c r="D14" s="229"/>
      <c r="E14" s="229"/>
      <c r="F14" s="230"/>
    </row>
    <row r="15" spans="1:6" ht="28.5" customHeight="1">
      <c r="A15" s="93" t="s">
        <v>21</v>
      </c>
      <c r="B15" s="94">
        <v>5409</v>
      </c>
      <c r="C15" s="94">
        <v>17385</v>
      </c>
      <c r="D15" s="95">
        <v>30.91</v>
      </c>
      <c r="E15" s="94">
        <f>B15</f>
        <v>5409</v>
      </c>
      <c r="F15" s="96">
        <v>0</v>
      </c>
    </row>
    <row r="16" spans="1:6" ht="28.5" customHeight="1">
      <c r="A16" s="93" t="s">
        <v>22</v>
      </c>
      <c r="B16" s="94">
        <v>317</v>
      </c>
      <c r="C16" s="94">
        <v>317</v>
      </c>
      <c r="D16" s="95">
        <v>26.88</v>
      </c>
      <c r="E16" s="94">
        <v>0</v>
      </c>
      <c r="F16" s="96">
        <f>B16</f>
        <v>317</v>
      </c>
    </row>
    <row r="17" spans="1:6" ht="28.5" customHeight="1">
      <c r="A17" s="93" t="s">
        <v>23</v>
      </c>
      <c r="B17" s="94">
        <v>1903</v>
      </c>
      <c r="C17" s="94">
        <v>816</v>
      </c>
      <c r="D17" s="95">
        <v>49.99</v>
      </c>
      <c r="E17" s="94">
        <f>B17</f>
        <v>1903</v>
      </c>
      <c r="F17" s="96">
        <v>0</v>
      </c>
    </row>
    <row r="18" spans="1:6" ht="28.5" customHeight="1">
      <c r="A18" s="93" t="s">
        <v>24</v>
      </c>
      <c r="B18" s="94">
        <v>287</v>
      </c>
      <c r="C18" s="94">
        <v>287</v>
      </c>
      <c r="D18" s="95">
        <v>24.2</v>
      </c>
      <c r="E18" s="94">
        <v>0</v>
      </c>
      <c r="F18" s="96">
        <f>B18</f>
        <v>287</v>
      </c>
    </row>
    <row r="19" spans="1:6" ht="28.5" customHeight="1">
      <c r="A19" s="93" t="s">
        <v>25</v>
      </c>
      <c r="B19" s="94">
        <v>0</v>
      </c>
      <c r="C19" s="94">
        <v>0</v>
      </c>
      <c r="D19" s="95">
        <v>50</v>
      </c>
      <c r="E19" s="94">
        <v>0</v>
      </c>
      <c r="F19" s="96">
        <v>0</v>
      </c>
    </row>
    <row r="20" spans="1:16" ht="15">
      <c r="A20" s="97" t="s">
        <v>7</v>
      </c>
      <c r="B20" s="98">
        <f>SUM(B15:B19)</f>
        <v>7916</v>
      </c>
      <c r="C20" s="98">
        <f>SUM(C15:C19)</f>
        <v>18805</v>
      </c>
      <c r="D20" s="99"/>
      <c r="E20" s="98">
        <f>SUM(E15:E19)</f>
        <v>7312</v>
      </c>
      <c r="F20" s="98">
        <f>SUM(F15:F19)</f>
        <v>604</v>
      </c>
      <c r="G20" s="102"/>
      <c r="H20" s="102"/>
      <c r="I20" s="102"/>
      <c r="J20" s="102"/>
      <c r="K20" s="102"/>
      <c r="L20" s="102"/>
      <c r="M20" s="102"/>
      <c r="N20" s="102"/>
      <c r="O20" s="102"/>
      <c r="P20" s="102"/>
    </row>
    <row r="21" spans="1:6" ht="28.5" customHeight="1">
      <c r="A21" s="202" t="s">
        <v>34</v>
      </c>
      <c r="B21" s="229"/>
      <c r="C21" s="229"/>
      <c r="D21" s="229"/>
      <c r="E21" s="229"/>
      <c r="F21" s="230"/>
    </row>
    <row r="22" spans="1:6" ht="28.5" customHeight="1">
      <c r="A22" s="93" t="s">
        <v>100</v>
      </c>
      <c r="B22" s="98">
        <v>13</v>
      </c>
      <c r="C22" s="98">
        <v>13</v>
      </c>
      <c r="D22" s="99">
        <v>5</v>
      </c>
      <c r="E22" s="98">
        <v>0</v>
      </c>
      <c r="F22" s="96">
        <v>13</v>
      </c>
    </row>
    <row r="23" spans="1:16" ht="15">
      <c r="A23" s="97" t="s">
        <v>8</v>
      </c>
      <c r="B23" s="98">
        <f>SUM(B22:B22)</f>
        <v>13</v>
      </c>
      <c r="C23" s="98">
        <f>SUM(C22:C22)</f>
        <v>13</v>
      </c>
      <c r="D23" s="99"/>
      <c r="E23" s="98">
        <f>SUM(E22:E22)</f>
        <v>0</v>
      </c>
      <c r="F23" s="98">
        <f>SUM(F22:F22)</f>
        <v>13</v>
      </c>
      <c r="G23" s="102"/>
      <c r="H23" s="102"/>
      <c r="I23" s="102"/>
      <c r="J23" s="102"/>
      <c r="K23" s="102"/>
      <c r="L23" s="102"/>
      <c r="M23" s="102"/>
      <c r="N23" s="102"/>
      <c r="O23" s="102"/>
      <c r="P23" s="102"/>
    </row>
    <row r="24" spans="1:16" ht="26.25" customHeight="1">
      <c r="A24" s="103" t="s">
        <v>35</v>
      </c>
      <c r="B24" s="98">
        <f>B13+B20+B23</f>
        <v>23270</v>
      </c>
      <c r="C24" s="98">
        <f>C13+C20+C23</f>
        <v>42877</v>
      </c>
      <c r="D24" s="99"/>
      <c r="E24" s="98">
        <f>E13+E20+E23</f>
        <v>19108</v>
      </c>
      <c r="F24" s="98">
        <f>F13+F20+F23</f>
        <v>4162</v>
      </c>
      <c r="G24" s="101"/>
      <c r="H24" s="102"/>
      <c r="I24" s="102"/>
      <c r="J24" s="102"/>
      <c r="K24" s="102"/>
      <c r="L24" s="102"/>
      <c r="M24" s="102"/>
      <c r="N24" s="102"/>
      <c r="O24" s="102"/>
      <c r="P24" s="102"/>
    </row>
    <row r="25" spans="1:6" s="172" customFormat="1" ht="24" customHeight="1">
      <c r="A25" s="170"/>
      <c r="B25" s="171"/>
      <c r="C25" s="171"/>
      <c r="D25" s="171"/>
      <c r="E25" s="171"/>
      <c r="F25" s="171"/>
    </row>
    <row r="26" spans="1:6" s="172" customFormat="1" ht="14.25">
      <c r="A26" s="173"/>
      <c r="B26" s="173"/>
      <c r="C26" s="173"/>
      <c r="D26" s="173"/>
      <c r="E26" s="173"/>
      <c r="F26" s="174"/>
    </row>
    <row r="27" spans="1:6" s="172" customFormat="1" ht="14.25">
      <c r="A27" s="2"/>
      <c r="B27" s="8"/>
      <c r="C27" s="8"/>
      <c r="D27" s="8"/>
      <c r="E27" s="3"/>
      <c r="F27" s="175"/>
    </row>
    <row r="28" spans="2:8" s="172" customFormat="1" ht="14.25">
      <c r="B28" s="9" t="s">
        <v>88</v>
      </c>
      <c r="C28" s="9"/>
      <c r="D28" s="9"/>
      <c r="E28" s="10" t="s">
        <v>29</v>
      </c>
      <c r="F28" s="3"/>
      <c r="G28" s="10"/>
      <c r="H28" s="175"/>
    </row>
    <row r="29" spans="2:8" s="172" customFormat="1" ht="14.25">
      <c r="B29" s="9"/>
      <c r="C29" s="9" t="s">
        <v>37</v>
      </c>
      <c r="D29" s="9"/>
      <c r="E29" s="10"/>
      <c r="F29" s="3" t="s">
        <v>30</v>
      </c>
      <c r="G29" s="10"/>
      <c r="H29" s="175"/>
    </row>
    <row r="32" spans="1:3" ht="15">
      <c r="A32" s="104"/>
      <c r="B32" s="104"/>
      <c r="C32" s="104"/>
    </row>
    <row r="33" spans="2:3" ht="15">
      <c r="B33" s="104"/>
      <c r="C33" s="104"/>
    </row>
    <row r="34" spans="1:3" ht="15">
      <c r="A34" s="104"/>
      <c r="B34" s="104"/>
      <c r="C34" s="104"/>
    </row>
    <row r="36" spans="1:3" ht="15">
      <c r="A36" s="104"/>
      <c r="B36" s="104"/>
      <c r="C36" s="104"/>
    </row>
    <row r="38" spans="1:3" ht="15">
      <c r="A38" s="104"/>
      <c r="B38" s="104"/>
      <c r="C38" s="104"/>
    </row>
  </sheetData>
  <mergeCells count="7">
    <mergeCell ref="A1:F1"/>
    <mergeCell ref="A14:F14"/>
    <mergeCell ref="A21:F21"/>
    <mergeCell ref="A7:F7"/>
    <mergeCell ref="A2:F2"/>
    <mergeCell ref="A3:F3"/>
    <mergeCell ref="A4:F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2:F22 B15:F19 B8:F12">
      <formula1>0</formula1>
      <formula2>9999999999999990</formula2>
    </dataValidation>
  </dataValidations>
  <hyperlinks>
    <hyperlink ref="A1:D1" r:id="rId1" display=" СТАРА ПЛАНИНА ХОЛД АД"/>
  </hyperlinks>
  <printOptions horizontalCentered="1"/>
  <pageMargins left="0.3937007874015748" right="0.3937007874015748" top="0.3937007874015748" bottom="0.3937007874015748" header="0.15748031496062992" footer="0.15748031496062992"/>
  <pageSetup horizontalDpi="600" verticalDpi="600" orientation="portrait" paperSize="9" scale="6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tnn</cp:lastModifiedBy>
  <cp:lastPrinted>2009-03-13T14:14:53Z</cp:lastPrinted>
  <dcterms:created xsi:type="dcterms:W3CDTF">2004-07-26T14:28:27Z</dcterms:created>
  <dcterms:modified xsi:type="dcterms:W3CDTF">2009-03-23T08:54:25Z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