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<sst xmlns="http://schemas.openxmlformats.org/spreadsheetml/2006/main" count="87" uniqueCount="80">
  <si>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</si>
  <si>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</si>
  <si>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</si>
  <si>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</si>
  <si>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</si>
  <si>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</si>
  <si>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</si>
  <si>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</si>
  <si>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</si>
  <si>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</si>
  <si>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</si>
  <si>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</si>
  <si>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</si>
  <si>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</si>
  <si>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</si>
  <si>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</si>
  <si>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</si>
  <si>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</si>
  <si>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</si>
  <si>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</si>
  <si>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</si>
  <si>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</si>
  <si>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</si>
  <si>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</si>
  <si>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</si>
  <si>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</si>
  <si>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</si>
  <si>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</si>
  <si>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</si>
  <si>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</si>
  <si>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</si>
  <si>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</si>
  <si>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</si>
  <si>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</si>
  <si>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</si>
  <si>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</si>
  <si>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</si>
  <si>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</si>
  <si>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</si>
  <si>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</si>
  <si>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</si>
  <si>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</si>
  <si>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</si>
  <si>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</si>
  <si>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</si>
  <si>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</si>
  <si>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</si>
  <si>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</si>
  <si>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</si>
  <si>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</si>
  <si>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</si>
  <si>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</si>
  <si>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</si>
  <si>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</si>
  <si>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</si>
  <si>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</si>
  <si>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</si>
  <si>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</si>
  <si>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</si>
  <si>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</si>
  <si>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</si>
  <si>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</si>
  <si>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</si>
  <si>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</si>
  <si>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</si>
  <si>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</si>
  <si>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</si>
  <si>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</si>
  <si>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</si>
  <si>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</si>
  <si>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</si>
  <si>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</si>
  <si>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</si>
  <si>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</si>
  <si>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</si>
  <si>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</si>
  <si>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</si>
  <si>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</si>
  <si>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31.01.2012</t>
  </si>
  <si>
    <t>Дата: 03.02.2012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</si>
</sst>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45" sqref="C45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29" t="s">
        <v>67</v>
      </c>
      <c r="G1" s="29"/>
    </row>
    <row r="2" spans="2:7" ht="12">
      <c r="B2" s="10"/>
      <c r="C2" s="11"/>
      <c r="D2" s="31" t="s">
        <v>0</v>
      </c>
      <c r="E2" s="31"/>
      <c r="F2" s="13"/>
      <c r="G2" s="13"/>
    </row>
    <row r="3" spans="2:7" ht="15" customHeight="1">
      <c r="B3" s="12" t="s">
        <v>75</v>
      </c>
      <c r="C3" s="14"/>
      <c r="D3" s="10"/>
      <c r="E3" s="10"/>
      <c r="F3" s="30" t="s">
        <v>76</v>
      </c>
      <c r="G3" s="30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.75">
      <c r="B8" s="9" t="s">
        <v>17</v>
      </c>
      <c r="C8" s="8"/>
      <c r="D8" s="8"/>
      <c r="E8" s="9" t="s">
        <v>18</v>
      </c>
      <c r="F8">
        <v>18825940</v>
      </c>
      <c r="G8">
        <v>18825940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-2913002</v>
      </c>
      <c r="G10" s="27">
        <v>-2913002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-2913002</v>
      </c>
      <c r="G13" s="27">
        <f>SUM(G10:G12)</f>
        <v>-2913002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f>733830-50188</f>
        <v>683642</v>
      </c>
      <c r="G17" s="27">
        <v>-50188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-152696</v>
      </c>
      <c r="G18" s="27">
        <v>733830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9379+55810</f>
        <v>65189</v>
      </c>
      <c r="D19" s="8">
        <f>254765+4515</f>
        <v>259280</v>
      </c>
      <c r="E19" s="21" t="s">
        <v>26</v>
      </c>
      <c r="F19" s="27">
        <f>F16+F17+F18</f>
        <v>530946</v>
      </c>
      <c r="G19" s="27">
        <f>G16+G17+G18</f>
        <v>683642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2899568</v>
      </c>
      <c r="D20" s="8">
        <v>2897373</v>
      </c>
      <c r="E20" s="22" t="s">
        <v>28</v>
      </c>
      <c r="F20" s="8">
        <f>F19+F13+F8</f>
        <v>16443884</v>
      </c>
      <c r="G20" s="8">
        <f>G19+G13+G8</f>
        <v>16596580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2964757</v>
      </c>
      <c r="D22" s="8">
        <f>SUM(D18:D21)</f>
        <v>3156653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12192239</v>
      </c>
      <c r="D24" s="8">
        <f>D25+D27+D26</f>
        <v>12177405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10265001</v>
      </c>
      <c r="D25" s="8">
        <v>10247169</v>
      </c>
      <c r="E25" s="8" t="s">
        <v>51</v>
      </c>
      <c r="F25" s="8">
        <f>SUM(F26:F28)</f>
        <v>36528</v>
      </c>
      <c r="G25" s="8">
        <f>SUM(G26:G28)</f>
        <v>33278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6"/>
      <c r="E26" s="8" t="s">
        <v>70</v>
      </c>
      <c r="F26" s="6">
        <v>422</v>
      </c>
      <c r="G26" s="6">
        <v>380</v>
      </c>
    </row>
    <row r="27" spans="2:7" ht="12">
      <c r="B27" s="6" t="s">
        <v>40</v>
      </c>
      <c r="C27" s="6">
        <v>1927238</v>
      </c>
      <c r="D27" s="6">
        <f>1872872+104093-46729</f>
        <v>1930236</v>
      </c>
      <c r="E27" s="8" t="s">
        <v>39</v>
      </c>
      <c r="F27" s="6">
        <v>36106</v>
      </c>
      <c r="G27" s="6">
        <v>32898</v>
      </c>
    </row>
    <row r="28" spans="2:7" ht="12">
      <c r="B28" s="6" t="s">
        <v>11</v>
      </c>
      <c r="E28" s="2" t="s">
        <v>44</v>
      </c>
      <c r="F28" s="6"/>
      <c r="G28" s="6"/>
    </row>
    <row r="29" spans="2:7" ht="12">
      <c r="B29" s="6" t="s">
        <v>54</v>
      </c>
      <c r="C29" s="6"/>
      <c r="D29" s="6"/>
      <c r="E29" s="24" t="s">
        <v>50</v>
      </c>
      <c r="F29" s="6">
        <v>2400</v>
      </c>
      <c r="G29" s="6">
        <v>2400</v>
      </c>
    </row>
    <row r="30" spans="2:7" ht="12">
      <c r="B30" s="6" t="s">
        <v>55</v>
      </c>
      <c r="C30" s="2">
        <v>846836</v>
      </c>
      <c r="D30" s="2">
        <v>857287</v>
      </c>
      <c r="E30" s="2" t="s">
        <v>63</v>
      </c>
      <c r="F30" s="6"/>
      <c r="G30" s="6"/>
    </row>
    <row r="31" spans="2:7" ht="12">
      <c r="B31" s="6" t="s">
        <v>56</v>
      </c>
      <c r="C31" s="6"/>
      <c r="D31" s="6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13039075</v>
      </c>
      <c r="D34" s="6">
        <f>D24+D30+D31+D33</f>
        <v>13034692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f>40+105</f>
        <v>145</v>
      </c>
      <c r="G35" s="6">
        <v>289</v>
      </c>
    </row>
    <row r="36" spans="2:7" ht="13.5" customHeight="1">
      <c r="B36" s="8" t="s">
        <v>59</v>
      </c>
      <c r="C36" s="6">
        <f>58212+92+14</f>
        <v>58318</v>
      </c>
      <c r="D36" s="6">
        <f>46729-146</f>
        <v>46583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39073</v>
      </c>
      <c r="G37" s="6">
        <f>G25+G29+G366+G33+G35</f>
        <v>35967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39073</v>
      </c>
      <c r="G38" s="6">
        <f>G37</f>
        <v>35967</v>
      </c>
    </row>
    <row r="39" spans="2:7" ht="12">
      <c r="B39" s="8" t="s">
        <v>41</v>
      </c>
      <c r="C39" s="6">
        <v>420807</v>
      </c>
      <c r="D39" s="6">
        <f>704+393915</f>
        <v>394619</v>
      </c>
      <c r="E39" s="6"/>
      <c r="F39" s="6"/>
      <c r="G39" s="6"/>
    </row>
    <row r="40" spans="2:7" ht="12">
      <c r="B40" s="21" t="s">
        <v>14</v>
      </c>
      <c r="C40" s="6">
        <f>SUM(C36:C39)</f>
        <v>479125</v>
      </c>
      <c r="D40" s="6">
        <f>SUM(D36:D39)</f>
        <v>441202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16482957</v>
      </c>
      <c r="D42" s="6">
        <f>D40+D34+D22</f>
        <v>16632547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16482957</v>
      </c>
      <c r="D44" s="8">
        <f>D42</f>
        <v>16632547</v>
      </c>
      <c r="E44" s="21" t="s">
        <v>34</v>
      </c>
      <c r="F44" s="6">
        <f>F38+F20</f>
        <v>16482957</v>
      </c>
      <c r="G44" s="6">
        <f>G38+G20</f>
        <v>16632547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2" t="s">
        <v>71</v>
      </c>
      <c r="D48" s="32"/>
      <c r="E48" s="33" t="s">
        <v>73</v>
      </c>
      <c r="F48" s="33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2012-02-03T10:01:54Z</cp:lastPrinted>
  <dcterms:created xsi:type="dcterms:W3CDTF">2004-03-04T10:58:58Z</dcterms:created>
  <dcterms:modified xsi:type="dcterms:W3CDTF">2012-02-03T10:01:57Z</dcterms:modified>
  <cp:category/>
  <cp:version/>
  <cp:contentType/>
  <cp:contentStatus/>
</cp:coreProperties>
</file>