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>
    <definedName name="_xlnm.Print_Area" localSheetId="3">'ОПП'!$A$1:$C$42</definedName>
  </definedNames>
  <calcPr fullCalcOnLoad="1"/>
</workbook>
</file>

<file path=xl/sharedStrings.xml><?xml version="1.0" encoding="utf-8"?>
<sst xmlns="http://schemas.openxmlformats.org/spreadsheetml/2006/main" count="229" uniqueCount="199">
  <si>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</si>
  <si>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</si>
  <si>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</si>
  <si>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</si>
  <si>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</si>
  <si>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</si>
  <si>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</si>
  <si>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</si>
  <si>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</si>
  <si>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</si>
  <si>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</si>
  <si>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</si>
  <si>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</si>
  <si>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</si>
  <si>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</si>
  <si>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</si>
  <si>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</si>
  <si>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</si>
  <si>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</si>
  <si>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</si>
  <si>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</si>
  <si>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</si>
  <si>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</si>
  <si>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</si>
  <si>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</si>
  <si>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</si>
  <si>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</si>
  <si>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</si>
  <si>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</si>
  <si>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</si>
  <si>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</si>
  <si>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</si>
  <si>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</si>
  <si>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</si>
  <si>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</si>
  <si>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</si>
  <si>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</si>
  <si>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</si>
  <si>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</si>
  <si>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</si>
  <si>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</si>
  <si>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</si>
  <si>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</si>
  <si>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</si>
  <si>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</si>
  <si>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</si>
  <si>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</si>
  <si>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</si>
  <si>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</si>
  <si>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</si>
  <si>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</si>
  <si>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</si>
  <si>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</si>
  <si>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</si>
  <si>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</si>
  <si>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</si>
  <si>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</si>
  <si>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</si>
  <si>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</si>
  <si>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</si>
  <si>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</si>
  <si>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</si>
  <si>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</si>
  <si>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</si>
  <si>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</si>
  <si>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</si>
  <si>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</si>
  <si>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</si>
  <si>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</si>
  <si>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</si>
  <si>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</si>
  <si>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</si>
  <si>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</si>
  <si>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</si>
  <si>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</si>
  <si>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</si>
  <si>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</si>
  <si>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</si>
  <si>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</si>
  <si>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</si>
  <si>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</si>
  <si>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</si>
  <si>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</si>
  <si>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</si>
  <si>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</si>
  <si>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</si>
  <si>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</si>
  <si>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</si>
  <si>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</si>
  <si>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</si>
  <si>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</si>
  <si>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</si>
  <si>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</si>
  <si>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</si>
  <si>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</si>
  <si>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</si>
  <si>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</si>
  <si>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</si>
  <si>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</si>
  <si>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</si>
  <si>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</si>
  <si>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</si>
  <si>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</si>
  <si>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</si>
  <si>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</si>
  <si>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</si>
  <si>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</si>
  <si>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</si>
  <si>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</si>
  <si>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</si>
  <si>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</si>
  <si>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</si>
  <si>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</si>
  <si>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</si>
  <si>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</si>
  <si>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</si>
  <si>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</si>
  <si>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</si>
  <si>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</si>
  <si>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</si>
  <si>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</si>
  <si>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</si>
  <si>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</si>
  <si>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</si>
  <si>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</si>
  <si>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</si>
  <si>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</si>
  <si>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</si>
  <si>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</si>
  <si>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</si>
  <si>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</si>
  <si>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</si>
  <si>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</si>
  <si>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</si>
  <si>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</si>
  <si>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</si>
  <si>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</si>
  <si>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</si>
  <si>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</si>
  <si>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</si>
  <si>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</si>
  <si>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</si>
  <si>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</si>
  <si>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</si>
  <si>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</si>
  <si>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</si>
  <si>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</si>
  <si>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</si>
  <si>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</si>
  <si>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</si>
  <si>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</si>
  <si>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</si>
  <si>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</si>
  <si>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</si>
  <si>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</si>
  <si>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</si>
  <si>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</si>
  <si>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</si>
  <si>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</si>
  <si>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</si>
  <si>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</si>
  <si>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</si>
  <si>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</si>
  <si>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</si>
  <si>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</si>
  <si>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</si>
  <si>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</si>
  <si>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</si>
  <si>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</si>
  <si>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</si>
  <si>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</si>
  <si>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 xml:space="preserve">    8. Плащания при разпределения на печалби</t>
  </si>
  <si>
    <t xml:space="preserve">  10. Други парични потоци от оперативна дейност (нето)</t>
  </si>
  <si>
    <t>2011 г.</t>
  </si>
  <si>
    <t>на МЕБЕЛСИСТЕМ АД, град Пазарджик, ул. Ал. Стамболийски 119, ЕИК 112011240</t>
  </si>
  <si>
    <t xml:space="preserve">    8.1. Текущ дял от задължения по финансов лизинг</t>
  </si>
  <si>
    <t xml:space="preserve">    8.2. Задължения по лихвени плащания</t>
  </si>
  <si>
    <t xml:space="preserve">    8.3. Други текущи задължения</t>
  </si>
  <si>
    <t xml:space="preserve">    9. Платени застраховки</t>
  </si>
  <si>
    <t xml:space="preserve">    7. Платени и възстановени данъци</t>
  </si>
  <si>
    <t xml:space="preserve">    3.3. Дългосрочни вземания и заеми на свързани лица</t>
  </si>
  <si>
    <t xml:space="preserve">    3.4. Дългосрочни вземания и заеми на други лица</t>
  </si>
  <si>
    <t>2. Задължения и заеми от свързани лица</t>
  </si>
  <si>
    <t>2012 г.</t>
  </si>
  <si>
    <t>Съставител:            /п/</t>
  </si>
  <si>
    <t>Ръководител:      /п/</t>
  </si>
  <si>
    <t>Съставител:           /п/</t>
  </si>
  <si>
    <t>Ръководител:        /п/</t>
  </si>
  <si>
    <t>А.Салдо на 1 януари 2011 г.</t>
  </si>
  <si>
    <t>Б.Салдо към 31 декември 2011 г.</t>
  </si>
  <si>
    <t>В.Салдо към 31 март 2012 г.</t>
  </si>
  <si>
    <t>Съставител:          /п/</t>
  </si>
  <si>
    <t>Ръководител:       /п/</t>
  </si>
  <si>
    <t>201 2</t>
  </si>
  <si>
    <t>към 31 декември 2012 г.</t>
  </si>
  <si>
    <t xml:space="preserve"> за периода от 01.01.2012 до 31.12.2012 г.</t>
  </si>
  <si>
    <t>Дата: 27.01.2013 г.</t>
  </si>
  <si>
    <t xml:space="preserve"> към 31 декември 2012 г.</t>
  </si>
  <si>
    <t xml:space="preserve"> за периода от 01.01.2012 г. до 31.12.2012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</si>
</sst>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85" fontId="0" fillId="0" borderId="2" xfId="0" applyNumberForma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185" fontId="6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185" fontId="0" fillId="2" borderId="5" xfId="0" applyNumberForma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185" fontId="0" fillId="0" borderId="9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85" fontId="0" fillId="0" borderId="10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5" fontId="6" fillId="0" borderId="5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85" fontId="0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5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 applyProtection="1">
      <alignment horizontal="left"/>
      <protection/>
    </xf>
    <xf numFmtId="185" fontId="2" fillId="2" borderId="12" xfId="0" applyNumberFormat="1" applyFont="1" applyFill="1" applyBorder="1" applyAlignment="1" applyProtection="1">
      <alignment horizontal="left"/>
      <protection/>
    </xf>
    <xf numFmtId="185" fontId="2" fillId="2" borderId="9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9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85" fontId="6" fillId="0" borderId="1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85" fontId="2" fillId="0" borderId="11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85" fontId="2" fillId="0" borderId="3" xfId="0" applyNumberFormat="1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 horizontal="right"/>
      <protection/>
    </xf>
    <xf numFmtId="185" fontId="2" fillId="0" borderId="9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6" xfId="0" applyNumberFormat="1" applyBorder="1" applyAlignment="1" applyProtection="1">
      <alignment/>
      <protection/>
    </xf>
    <xf numFmtId="185" fontId="0" fillId="0" borderId="6" xfId="0" applyNumberFormat="1" applyBorder="1" applyAlignment="1" applyProtection="1">
      <alignment horizontal="right"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11" xfId="0" applyNumberFormat="1" applyBorder="1" applyAlignment="1" applyProtection="1">
      <alignment horizontal="right"/>
      <protection/>
    </xf>
    <xf numFmtId="185" fontId="0" fillId="0" borderId="8" xfId="0" applyNumberFormat="1" applyFill="1" applyBorder="1" applyAlignment="1" applyProtection="1">
      <alignment horizontal="right"/>
      <protection/>
    </xf>
    <xf numFmtId="185" fontId="2" fillId="0" borderId="8" xfId="0" applyNumberFormat="1" applyFont="1" applyBorder="1" applyAlignment="1" applyProtection="1">
      <alignment horizontal="right"/>
      <protection/>
    </xf>
    <xf numFmtId="185" fontId="2" fillId="0" borderId="5" xfId="0" applyNumberFormat="1" applyFont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14" xfId="0" applyFont="1" applyBorder="1" applyAlignment="1" applyProtection="1">
      <alignment horizontal="right"/>
      <protection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2" customWidth="1"/>
    <col min="2" max="2" width="9.28125" style="44" bestFit="1" customWidth="1"/>
    <col min="3" max="3" width="17.00390625" style="2" customWidth="1"/>
    <col min="4" max="4" width="18.57421875" style="2" customWidth="1"/>
    <col min="5" max="16384" width="9.140625" style="2" customWidth="1"/>
  </cols>
  <sheetData>
    <row r="1" spans="1:4" s="1" customFormat="1" ht="12.75" customHeight="1">
      <c r="A1" s="103" t="s">
        <v>25</v>
      </c>
      <c r="B1" s="103"/>
      <c r="C1" s="103"/>
      <c r="D1" s="103"/>
    </row>
    <row r="2" spans="1:4" s="1" customFormat="1" ht="12.75" customHeight="1">
      <c r="A2" s="104" t="s">
        <v>174</v>
      </c>
      <c r="B2" s="104"/>
      <c r="C2" s="104"/>
      <c r="D2" s="104"/>
    </row>
    <row r="3" spans="1:4" s="1" customFormat="1" ht="12.75" customHeight="1">
      <c r="A3" s="104" t="s">
        <v>194</v>
      </c>
      <c r="B3" s="104"/>
      <c r="C3" s="104"/>
      <c r="D3" s="104"/>
    </row>
    <row r="4" spans="1:4" ht="12.75" customHeight="1">
      <c r="A4" s="107" t="s">
        <v>59</v>
      </c>
      <c r="B4" s="107"/>
      <c r="C4" s="107"/>
      <c r="D4" s="107"/>
    </row>
    <row r="5" spans="1:4" ht="12.75" customHeight="1">
      <c r="A5" s="3" t="s">
        <v>20</v>
      </c>
      <c r="B5" s="4" t="s">
        <v>21</v>
      </c>
      <c r="C5" s="3" t="s">
        <v>0</v>
      </c>
      <c r="D5" s="3" t="s">
        <v>2</v>
      </c>
    </row>
    <row r="6" spans="1:4" ht="12.75" customHeight="1">
      <c r="A6" s="5"/>
      <c r="B6" s="6"/>
      <c r="C6" s="7" t="s">
        <v>183</v>
      </c>
      <c r="D6" s="5" t="s">
        <v>173</v>
      </c>
    </row>
    <row r="7" spans="1:4" ht="12.75" customHeight="1">
      <c r="A7" s="8" t="s">
        <v>4</v>
      </c>
      <c r="B7" s="9"/>
      <c r="C7" s="10"/>
      <c r="D7" s="11"/>
    </row>
    <row r="8" spans="1:4" ht="12.75" customHeight="1">
      <c r="A8" s="12" t="s">
        <v>41</v>
      </c>
      <c r="B8" s="13"/>
      <c r="C8" s="14"/>
      <c r="D8" s="14"/>
    </row>
    <row r="9" spans="1:4" ht="12.75" customHeight="1">
      <c r="A9" s="15" t="s">
        <v>42</v>
      </c>
      <c r="B9" s="16"/>
      <c r="C9" s="17">
        <f>SUM(C10:C17)</f>
        <v>1626</v>
      </c>
      <c r="D9" s="17">
        <f>SUM(D10:D17)</f>
        <v>1676</v>
      </c>
    </row>
    <row r="10" spans="1:4" ht="12.75" customHeight="1">
      <c r="A10" s="18" t="s">
        <v>29</v>
      </c>
      <c r="B10" s="16"/>
      <c r="C10" s="19">
        <v>640</v>
      </c>
      <c r="D10" s="19">
        <v>640</v>
      </c>
    </row>
    <row r="11" spans="1:4" ht="12.75" customHeight="1">
      <c r="A11" s="18" t="s">
        <v>30</v>
      </c>
      <c r="B11" s="16"/>
      <c r="C11" s="19">
        <v>976</v>
      </c>
      <c r="D11" s="19">
        <v>1021</v>
      </c>
    </row>
    <row r="12" spans="1:4" ht="12.75" customHeight="1">
      <c r="A12" s="18" t="s">
        <v>31</v>
      </c>
      <c r="B12" s="16"/>
      <c r="C12" s="19">
        <v>1</v>
      </c>
      <c r="D12" s="19">
        <v>2</v>
      </c>
    </row>
    <row r="13" spans="1:4" ht="12.75" customHeight="1">
      <c r="A13" s="18" t="s">
        <v>32</v>
      </c>
      <c r="B13" s="16"/>
      <c r="C13" s="19">
        <v>0</v>
      </c>
      <c r="D13" s="19">
        <v>0</v>
      </c>
    </row>
    <row r="14" spans="1:4" ht="12.75" customHeight="1">
      <c r="A14" s="18" t="s">
        <v>33</v>
      </c>
      <c r="B14" s="16"/>
      <c r="C14" s="19">
        <v>8</v>
      </c>
      <c r="D14" s="19">
        <v>11</v>
      </c>
    </row>
    <row r="15" spans="1:4" ht="12.75" customHeight="1">
      <c r="A15" s="18" t="s">
        <v>34</v>
      </c>
      <c r="B15" s="16"/>
      <c r="C15" s="19">
        <v>0</v>
      </c>
      <c r="D15" s="19">
        <v>0</v>
      </c>
    </row>
    <row r="16" spans="1:4" ht="12.75" customHeight="1">
      <c r="A16" s="18" t="s">
        <v>35</v>
      </c>
      <c r="B16" s="16"/>
      <c r="C16" s="19">
        <v>1</v>
      </c>
      <c r="D16" s="19">
        <v>2</v>
      </c>
    </row>
    <row r="17" spans="1:4" ht="12.75" customHeight="1">
      <c r="A17" s="18" t="s">
        <v>36</v>
      </c>
      <c r="B17" s="16"/>
      <c r="C17" s="19">
        <v>0</v>
      </c>
      <c r="D17" s="19">
        <v>0</v>
      </c>
    </row>
    <row r="18" spans="1:4" ht="12.75" customHeight="1">
      <c r="A18" s="18"/>
      <c r="B18" s="16"/>
      <c r="C18" s="19"/>
      <c r="D18" s="19"/>
    </row>
    <row r="19" spans="1:4" ht="12.75" customHeight="1">
      <c r="A19" s="15" t="s">
        <v>43</v>
      </c>
      <c r="B19" s="16"/>
      <c r="C19" s="17">
        <v>0</v>
      </c>
      <c r="D19" s="17">
        <v>0</v>
      </c>
    </row>
    <row r="20" spans="1:4" ht="12.75" customHeight="1">
      <c r="A20" s="18" t="s">
        <v>93</v>
      </c>
      <c r="B20" s="16"/>
      <c r="C20" s="19">
        <v>0</v>
      </c>
      <c r="D20" s="19">
        <v>0</v>
      </c>
    </row>
    <row r="21" spans="1:4" ht="12.75" customHeight="1">
      <c r="A21" s="18"/>
      <c r="B21" s="16"/>
      <c r="C21" s="19"/>
      <c r="D21" s="19"/>
    </row>
    <row r="22" spans="1:4" ht="12.75" customHeight="1">
      <c r="A22" s="15" t="s">
        <v>44</v>
      </c>
      <c r="B22" s="16"/>
      <c r="C22" s="17">
        <f>SUM(C23:C29)</f>
        <v>84</v>
      </c>
      <c r="D22" s="17">
        <f>SUM(D23:D29)</f>
        <v>83</v>
      </c>
    </row>
    <row r="23" spans="1:4" ht="12.75" customHeight="1">
      <c r="A23" s="18" t="s">
        <v>37</v>
      </c>
      <c r="B23" s="16"/>
      <c r="C23" s="19">
        <v>0</v>
      </c>
      <c r="D23" s="19">
        <v>0</v>
      </c>
    </row>
    <row r="24" spans="1:4" ht="12.75" customHeight="1">
      <c r="A24" s="18" t="s">
        <v>38</v>
      </c>
      <c r="B24" s="16"/>
      <c r="C24" s="19">
        <v>0</v>
      </c>
      <c r="D24" s="19">
        <v>0</v>
      </c>
    </row>
    <row r="25" spans="1:4" ht="12.75" customHeight="1">
      <c r="A25" s="18" t="s">
        <v>180</v>
      </c>
      <c r="B25" s="16"/>
      <c r="C25" s="19">
        <v>51</v>
      </c>
      <c r="D25" s="19">
        <v>50</v>
      </c>
    </row>
    <row r="26" spans="1:4" ht="12.75" customHeight="1">
      <c r="A26" s="18" t="s">
        <v>181</v>
      </c>
      <c r="B26" s="16"/>
      <c r="C26" s="19">
        <v>0</v>
      </c>
      <c r="D26" s="19">
        <v>0</v>
      </c>
    </row>
    <row r="27" spans="1:4" ht="12.75" customHeight="1">
      <c r="A27" s="18" t="s">
        <v>39</v>
      </c>
      <c r="B27" s="16"/>
      <c r="C27" s="19">
        <v>0</v>
      </c>
      <c r="D27" s="19">
        <v>0</v>
      </c>
    </row>
    <row r="28" spans="1:4" ht="12.75" customHeight="1">
      <c r="A28" s="18" t="s">
        <v>56</v>
      </c>
      <c r="B28" s="16"/>
      <c r="C28" s="19">
        <v>0</v>
      </c>
      <c r="D28" s="19">
        <v>0</v>
      </c>
    </row>
    <row r="29" spans="1:4" ht="12.75" customHeight="1">
      <c r="A29" s="18" t="s">
        <v>57</v>
      </c>
      <c r="B29" s="16"/>
      <c r="C29" s="19">
        <v>33</v>
      </c>
      <c r="D29" s="19">
        <v>33</v>
      </c>
    </row>
    <row r="30" spans="1:4" s="23" customFormat="1" ht="12.75" customHeight="1">
      <c r="A30" s="20" t="s">
        <v>3</v>
      </c>
      <c r="B30" s="21"/>
      <c r="C30" s="22">
        <f>SUM(C9,C19,C22)</f>
        <v>1710</v>
      </c>
      <c r="D30" s="22">
        <f>SUM(D9,D19,D22)</f>
        <v>1759</v>
      </c>
    </row>
    <row r="31" spans="1:4" ht="12.75" customHeight="1">
      <c r="A31" s="24" t="s">
        <v>45</v>
      </c>
      <c r="B31" s="4"/>
      <c r="C31" s="25"/>
      <c r="D31" s="25"/>
    </row>
    <row r="32" spans="1:4" ht="12.75" customHeight="1">
      <c r="A32" s="26" t="s">
        <v>48</v>
      </c>
      <c r="B32" s="6"/>
      <c r="C32" s="17">
        <f>SUM(C33:C36)</f>
        <v>22</v>
      </c>
      <c r="D32" s="17">
        <f>SUM(D33:D36)</f>
        <v>22</v>
      </c>
    </row>
    <row r="33" spans="1:4" ht="12.75" customHeight="1">
      <c r="A33" s="27" t="s">
        <v>40</v>
      </c>
      <c r="B33" s="6"/>
      <c r="C33" s="19">
        <v>19</v>
      </c>
      <c r="D33" s="19">
        <v>19</v>
      </c>
    </row>
    <row r="34" spans="1:4" ht="12.75" customHeight="1">
      <c r="A34" s="27" t="s">
        <v>46</v>
      </c>
      <c r="B34" s="6"/>
      <c r="C34" s="19">
        <v>3</v>
      </c>
      <c r="D34" s="19">
        <v>3</v>
      </c>
    </row>
    <row r="35" spans="1:4" ht="12.75" customHeight="1">
      <c r="A35" s="27" t="s">
        <v>47</v>
      </c>
      <c r="B35" s="6"/>
      <c r="C35" s="19">
        <v>0</v>
      </c>
      <c r="D35" s="19">
        <v>0</v>
      </c>
    </row>
    <row r="36" spans="1:4" ht="12.75" customHeight="1">
      <c r="A36" s="27" t="s">
        <v>58</v>
      </c>
      <c r="B36" s="6"/>
      <c r="C36" s="19">
        <v>0</v>
      </c>
      <c r="D36" s="19">
        <v>0</v>
      </c>
    </row>
    <row r="37" spans="1:4" ht="12.75" customHeight="1">
      <c r="A37" s="27"/>
      <c r="B37" s="6"/>
      <c r="C37" s="19"/>
      <c r="D37" s="19"/>
    </row>
    <row r="38" spans="1:4" ht="12.75" customHeight="1">
      <c r="A38" s="26" t="s">
        <v>72</v>
      </c>
      <c r="B38" s="6"/>
      <c r="C38" s="17">
        <f>SUM(C39:C44)</f>
        <v>23</v>
      </c>
      <c r="D38" s="17">
        <f>SUM(D39:D44)</f>
        <v>11</v>
      </c>
    </row>
    <row r="39" spans="1:4" ht="12.75" customHeight="1">
      <c r="A39" s="27" t="s">
        <v>60</v>
      </c>
      <c r="B39" s="6"/>
      <c r="C39" s="19">
        <v>0</v>
      </c>
      <c r="D39" s="19">
        <v>0</v>
      </c>
    </row>
    <row r="40" spans="1:4" ht="12.75" customHeight="1">
      <c r="A40" s="27" t="s">
        <v>49</v>
      </c>
      <c r="B40" s="6"/>
      <c r="C40" s="19">
        <f>1+7+14</f>
        <v>22</v>
      </c>
      <c r="D40" s="19">
        <f>1+9</f>
        <v>10</v>
      </c>
    </row>
    <row r="41" spans="1:4" ht="12.75" customHeight="1">
      <c r="A41" s="27" t="s">
        <v>50</v>
      </c>
      <c r="B41" s="6"/>
      <c r="C41" s="19">
        <v>0</v>
      </c>
      <c r="D41" s="19">
        <v>0</v>
      </c>
    </row>
    <row r="42" spans="1:4" ht="12.75" customHeight="1">
      <c r="A42" s="27" t="s">
        <v>51</v>
      </c>
      <c r="B42" s="6"/>
      <c r="C42" s="19">
        <v>0</v>
      </c>
      <c r="D42" s="19">
        <v>0</v>
      </c>
    </row>
    <row r="43" spans="1:4" ht="12.75" customHeight="1">
      <c r="A43" s="27" t="s">
        <v>52</v>
      </c>
      <c r="B43" s="6"/>
      <c r="C43" s="19">
        <v>0</v>
      </c>
      <c r="D43" s="19">
        <v>0</v>
      </c>
    </row>
    <row r="44" spans="1:4" ht="12.75" customHeight="1">
      <c r="A44" s="27" t="s">
        <v>53</v>
      </c>
      <c r="B44" s="6"/>
      <c r="C44" s="19">
        <v>1</v>
      </c>
      <c r="D44" s="19">
        <v>1</v>
      </c>
    </row>
    <row r="45" spans="1:4" ht="12.75" customHeight="1">
      <c r="A45" s="27"/>
      <c r="B45" s="6"/>
      <c r="C45" s="19"/>
      <c r="D45" s="19"/>
    </row>
    <row r="46" spans="1:4" ht="12.75" customHeight="1">
      <c r="A46" s="26" t="s">
        <v>61</v>
      </c>
      <c r="B46" s="6"/>
      <c r="C46" s="17">
        <v>1</v>
      </c>
      <c r="D46" s="17">
        <v>1</v>
      </c>
    </row>
    <row r="47" spans="1:4" ht="12.75" customHeight="1">
      <c r="A47" s="26" t="s">
        <v>62</v>
      </c>
      <c r="B47" s="6"/>
      <c r="C47" s="17">
        <v>0</v>
      </c>
      <c r="D47" s="17">
        <v>0</v>
      </c>
    </row>
    <row r="48" spans="1:4" ht="12.75" customHeight="1">
      <c r="A48" s="26" t="s">
        <v>63</v>
      </c>
      <c r="B48" s="6"/>
      <c r="C48" s="17">
        <v>0</v>
      </c>
      <c r="D48" s="17">
        <v>0</v>
      </c>
    </row>
    <row r="49" spans="1:4" s="23" customFormat="1" ht="12.75" customHeight="1">
      <c r="A49" s="20" t="s">
        <v>5</v>
      </c>
      <c r="B49" s="21"/>
      <c r="C49" s="22">
        <f>SUM(C32,C38,C46,C47,C48)</f>
        <v>46</v>
      </c>
      <c r="D49" s="22">
        <f>SUM(D32,D38,D46,D47,D48)</f>
        <v>34</v>
      </c>
    </row>
    <row r="50" spans="1:4" ht="12.75" customHeight="1">
      <c r="A50" s="28" t="s">
        <v>64</v>
      </c>
      <c r="B50" s="29"/>
      <c r="C50" s="30">
        <f>C30+C49</f>
        <v>1756</v>
      </c>
      <c r="D50" s="30">
        <f>D30+D49</f>
        <v>1793</v>
      </c>
    </row>
    <row r="51" spans="1:4" ht="12.75" customHeight="1">
      <c r="A51" s="31" t="s">
        <v>7</v>
      </c>
      <c r="B51" s="9"/>
      <c r="C51" s="32"/>
      <c r="D51" s="33"/>
    </row>
    <row r="52" spans="1:4" ht="12.75" customHeight="1">
      <c r="A52" s="34" t="s">
        <v>66</v>
      </c>
      <c r="B52" s="4"/>
      <c r="C52" s="35">
        <v>58</v>
      </c>
      <c r="D52" s="35">
        <v>58</v>
      </c>
    </row>
    <row r="53" spans="1:4" ht="12.75" customHeight="1">
      <c r="A53" s="26" t="s">
        <v>71</v>
      </c>
      <c r="B53" s="6"/>
      <c r="C53" s="17">
        <f>SUM(C54:C56)</f>
        <v>1969</v>
      </c>
      <c r="D53" s="17">
        <f>SUM(D54:D56)</f>
        <v>1969</v>
      </c>
    </row>
    <row r="54" spans="1:4" ht="12.75" customHeight="1">
      <c r="A54" s="27" t="s">
        <v>94</v>
      </c>
      <c r="B54" s="6"/>
      <c r="C54" s="19">
        <v>14</v>
      </c>
      <c r="D54" s="19">
        <v>14</v>
      </c>
    </row>
    <row r="55" spans="1:4" ht="12.75" customHeight="1">
      <c r="A55" s="27" t="s">
        <v>69</v>
      </c>
      <c r="B55" s="6"/>
      <c r="C55" s="19">
        <v>1449</v>
      </c>
      <c r="D55" s="19">
        <v>1449</v>
      </c>
    </row>
    <row r="56" spans="1:4" ht="12.75" customHeight="1">
      <c r="A56" s="27" t="s">
        <v>70</v>
      </c>
      <c r="B56" s="6"/>
      <c r="C56" s="19">
        <v>506</v>
      </c>
      <c r="D56" s="19">
        <v>506</v>
      </c>
    </row>
    <row r="57" spans="1:4" ht="12.75" customHeight="1">
      <c r="A57" s="27"/>
      <c r="B57" s="6"/>
      <c r="C57" s="19"/>
      <c r="D57" s="19"/>
    </row>
    <row r="58" spans="1:4" ht="12.75" customHeight="1">
      <c r="A58" s="26" t="s">
        <v>67</v>
      </c>
      <c r="B58" s="6"/>
      <c r="C58" s="17">
        <v>-303</v>
      </c>
      <c r="D58" s="17">
        <v>-233</v>
      </c>
    </row>
    <row r="59" spans="1:4" ht="12.75" customHeight="1">
      <c r="A59" s="26" t="s">
        <v>68</v>
      </c>
      <c r="B59" s="6"/>
      <c r="C59" s="17">
        <v>-32</v>
      </c>
      <c r="D59" s="17">
        <v>-70</v>
      </c>
    </row>
    <row r="60" spans="1:4" ht="12.75" customHeight="1">
      <c r="A60" s="28" t="s">
        <v>74</v>
      </c>
      <c r="B60" s="29"/>
      <c r="C60" s="30">
        <f>SUM(C52,C53,C58,C59)</f>
        <v>1692</v>
      </c>
      <c r="D60" s="30">
        <f>SUM(D52,D53,D58,D59)</f>
        <v>1724</v>
      </c>
    </row>
    <row r="61" spans="1:4" ht="12.75" customHeight="1">
      <c r="A61" s="31" t="s">
        <v>6</v>
      </c>
      <c r="B61" s="9"/>
      <c r="C61" s="32"/>
      <c r="D61" s="33"/>
    </row>
    <row r="62" spans="1:4" ht="12.75" customHeight="1">
      <c r="A62" s="12" t="s">
        <v>65</v>
      </c>
      <c r="B62" s="4"/>
      <c r="C62" s="36"/>
      <c r="D62" s="36"/>
    </row>
    <row r="63" spans="1:4" ht="12.75" customHeight="1">
      <c r="A63" s="37" t="s">
        <v>54</v>
      </c>
      <c r="B63" s="6"/>
      <c r="C63" s="38">
        <v>0</v>
      </c>
      <c r="D63" s="38">
        <v>0</v>
      </c>
    </row>
    <row r="64" spans="1:4" ht="12.75" customHeight="1">
      <c r="A64" s="18" t="s">
        <v>182</v>
      </c>
      <c r="B64" s="6"/>
      <c r="C64" s="38">
        <v>0</v>
      </c>
      <c r="D64" s="38">
        <v>0</v>
      </c>
    </row>
    <row r="65" spans="1:4" ht="12.75" customHeight="1">
      <c r="A65" s="18" t="s">
        <v>76</v>
      </c>
      <c r="B65" s="6"/>
      <c r="C65" s="38">
        <v>0</v>
      </c>
      <c r="D65" s="38">
        <v>0</v>
      </c>
    </row>
    <row r="66" spans="1:4" ht="12.75" customHeight="1">
      <c r="A66" s="18" t="s">
        <v>77</v>
      </c>
      <c r="B66" s="6"/>
      <c r="C66" s="38">
        <v>0</v>
      </c>
      <c r="D66" s="38">
        <v>0</v>
      </c>
    </row>
    <row r="67" spans="1:4" ht="12.75" customHeight="1">
      <c r="A67" s="39" t="s">
        <v>75</v>
      </c>
      <c r="B67" s="21"/>
      <c r="C67" s="40">
        <f>SUM(C63,C64,C65)</f>
        <v>0</v>
      </c>
      <c r="D67" s="40">
        <f>SUM(D63,D64,D65)</f>
        <v>0</v>
      </c>
    </row>
    <row r="68" spans="1:4" ht="12.75" customHeight="1">
      <c r="A68" s="41" t="s">
        <v>73</v>
      </c>
      <c r="B68" s="6"/>
      <c r="C68" s="25"/>
      <c r="D68" s="25"/>
    </row>
    <row r="69" spans="1:4" ht="12.75" customHeight="1">
      <c r="A69" s="26" t="s">
        <v>54</v>
      </c>
      <c r="B69" s="6"/>
      <c r="C69" s="17">
        <v>0</v>
      </c>
      <c r="D69" s="17">
        <v>0</v>
      </c>
    </row>
    <row r="70" spans="1:4" ht="12.75" customHeight="1">
      <c r="A70" s="26" t="s">
        <v>182</v>
      </c>
      <c r="B70" s="6"/>
      <c r="C70" s="17">
        <v>6</v>
      </c>
      <c r="D70" s="17">
        <v>8</v>
      </c>
    </row>
    <row r="71" spans="1:4" ht="12.75" customHeight="1">
      <c r="A71" s="26" t="s">
        <v>55</v>
      </c>
      <c r="B71" s="6"/>
      <c r="C71" s="17">
        <f>16+5</f>
        <v>21</v>
      </c>
      <c r="D71" s="17">
        <f>12+5</f>
        <v>17</v>
      </c>
    </row>
    <row r="72" spans="1:4" ht="12.75" customHeight="1">
      <c r="A72" s="26" t="s">
        <v>85</v>
      </c>
      <c r="B72" s="6"/>
      <c r="C72" s="17">
        <f>2+1</f>
        <v>3</v>
      </c>
      <c r="D72" s="17">
        <f>2+1</f>
        <v>3</v>
      </c>
    </row>
    <row r="73" spans="1:4" ht="12.75" customHeight="1">
      <c r="A73" s="26" t="s">
        <v>86</v>
      </c>
      <c r="B73" s="6"/>
      <c r="C73" s="17">
        <f>SUM(C74:C77)</f>
        <v>6</v>
      </c>
      <c r="D73" s="17">
        <f>SUM(D74:D77)</f>
        <v>3</v>
      </c>
    </row>
    <row r="74" spans="1:4" ht="12.75" customHeight="1">
      <c r="A74" s="42" t="s">
        <v>87</v>
      </c>
      <c r="B74" s="6"/>
      <c r="C74" s="43">
        <v>0</v>
      </c>
      <c r="D74" s="43">
        <v>0</v>
      </c>
    </row>
    <row r="75" spans="1:4" ht="12.75" customHeight="1">
      <c r="A75" s="42" t="s">
        <v>88</v>
      </c>
      <c r="B75" s="6"/>
      <c r="C75" s="43">
        <v>3</v>
      </c>
      <c r="D75" s="43">
        <v>0</v>
      </c>
    </row>
    <row r="76" spans="1:4" ht="12.75" customHeight="1">
      <c r="A76" s="42" t="s">
        <v>89</v>
      </c>
      <c r="B76" s="6"/>
      <c r="C76" s="43">
        <v>3</v>
      </c>
      <c r="D76" s="43">
        <v>3</v>
      </c>
    </row>
    <row r="77" spans="1:4" ht="12.75" customHeight="1">
      <c r="A77" s="42" t="s">
        <v>90</v>
      </c>
      <c r="B77" s="6"/>
      <c r="C77" s="43">
        <v>0</v>
      </c>
      <c r="D77" s="43">
        <v>0</v>
      </c>
    </row>
    <row r="78" spans="1:4" ht="12.75" customHeight="1">
      <c r="A78" s="27"/>
      <c r="B78" s="6"/>
      <c r="C78" s="19"/>
      <c r="D78" s="19"/>
    </row>
    <row r="79" spans="1:4" ht="12.75" customHeight="1">
      <c r="A79" s="26" t="s">
        <v>81</v>
      </c>
      <c r="B79" s="6"/>
      <c r="C79" s="17">
        <v>9</v>
      </c>
      <c r="D79" s="17">
        <v>9</v>
      </c>
    </row>
    <row r="80" spans="1:4" ht="12.75" customHeight="1">
      <c r="A80" s="27" t="s">
        <v>78</v>
      </c>
      <c r="B80" s="6"/>
      <c r="C80" s="19">
        <v>0</v>
      </c>
      <c r="D80" s="19">
        <v>0</v>
      </c>
    </row>
    <row r="81" spans="1:4" ht="12.75" customHeight="1">
      <c r="A81" s="27"/>
      <c r="B81" s="6"/>
      <c r="C81" s="19"/>
      <c r="D81" s="19"/>
    </row>
    <row r="82" spans="1:4" ht="12.75" customHeight="1">
      <c r="A82" s="26" t="s">
        <v>82</v>
      </c>
      <c r="B82" s="6"/>
      <c r="C82" s="17">
        <v>0</v>
      </c>
      <c r="D82" s="17">
        <v>0</v>
      </c>
    </row>
    <row r="83" spans="1:4" ht="12.75" customHeight="1">
      <c r="A83" s="26" t="s">
        <v>83</v>
      </c>
      <c r="B83" s="6"/>
      <c r="C83" s="17">
        <f>SUM(C84:C86)</f>
        <v>19</v>
      </c>
      <c r="D83" s="17">
        <f>SUM(D84:D86)</f>
        <v>29</v>
      </c>
    </row>
    <row r="84" spans="1:4" ht="12.75" customHeight="1">
      <c r="A84" s="27" t="s">
        <v>175</v>
      </c>
      <c r="B84" s="6"/>
      <c r="C84" s="19">
        <v>4</v>
      </c>
      <c r="D84" s="19">
        <v>15</v>
      </c>
    </row>
    <row r="85" spans="1:4" ht="12.75" customHeight="1">
      <c r="A85" s="27" t="s">
        <v>176</v>
      </c>
      <c r="B85" s="6"/>
      <c r="C85" s="19">
        <v>15</v>
      </c>
      <c r="D85" s="19">
        <v>14</v>
      </c>
    </row>
    <row r="86" spans="1:4" ht="12.75" customHeight="1">
      <c r="A86" s="27" t="s">
        <v>177</v>
      </c>
      <c r="B86" s="6"/>
      <c r="C86" s="19">
        <v>0</v>
      </c>
      <c r="D86" s="19">
        <v>0</v>
      </c>
    </row>
    <row r="87" spans="1:4" s="23" customFormat="1" ht="12.75" customHeight="1">
      <c r="A87" s="20" t="s">
        <v>84</v>
      </c>
      <c r="B87" s="21"/>
      <c r="C87" s="22">
        <f>SUM(C69,C70,C71,C72,C73,C79,C82,C83)</f>
        <v>64</v>
      </c>
      <c r="D87" s="22">
        <f>SUM(D69,D70,D71,D72,D73,D79,D82,D83)</f>
        <v>69</v>
      </c>
    </row>
    <row r="88" spans="1:4" ht="12.75" customHeight="1">
      <c r="A88" s="28" t="s">
        <v>79</v>
      </c>
      <c r="B88" s="29"/>
      <c r="C88" s="30">
        <f>SUM(C67,C87)</f>
        <v>64</v>
      </c>
      <c r="D88" s="30">
        <f>SUM(D67,D87)</f>
        <v>69</v>
      </c>
    </row>
    <row r="89" spans="1:4" ht="12.75" customHeight="1">
      <c r="A89" s="28" t="s">
        <v>80</v>
      </c>
      <c r="B89" s="29"/>
      <c r="C89" s="30">
        <f>SUM(C60,C88)</f>
        <v>1756</v>
      </c>
      <c r="D89" s="30">
        <f>SUM(D60,D88)</f>
        <v>1793</v>
      </c>
    </row>
    <row r="94" spans="1:4" ht="12.75" customHeight="1">
      <c r="A94" s="2" t="s">
        <v>196</v>
      </c>
      <c r="C94" s="106" t="s">
        <v>184</v>
      </c>
      <c r="D94" s="106"/>
    </row>
    <row r="95" spans="3:4" ht="12.75" customHeight="1">
      <c r="C95" s="105" t="s">
        <v>91</v>
      </c>
      <c r="D95" s="105"/>
    </row>
    <row r="96" spans="3:4" ht="12.75" customHeight="1">
      <c r="C96" s="46"/>
      <c r="D96" s="46"/>
    </row>
    <row r="97" spans="3:4" ht="12.75" customHeight="1">
      <c r="C97" s="46"/>
      <c r="D97" s="46"/>
    </row>
    <row r="99" spans="3:4" ht="12.75" customHeight="1">
      <c r="C99" s="106" t="s">
        <v>185</v>
      </c>
      <c r="D99" s="106"/>
    </row>
    <row r="100" spans="3:4" ht="12.75" customHeight="1">
      <c r="C100" s="105" t="s">
        <v>92</v>
      </c>
      <c r="D100" s="105"/>
    </row>
  </sheetData>
  <sheetProtection password="CF7A" sheet="1" objects="1" scenarios="1"/>
  <mergeCells count="8">
    <mergeCell ref="A1:D1"/>
    <mergeCell ref="A3:D3"/>
    <mergeCell ref="C95:D95"/>
    <mergeCell ref="C100:D100"/>
    <mergeCell ref="C94:D94"/>
    <mergeCell ref="C99:D99"/>
    <mergeCell ref="A2:D2"/>
    <mergeCell ref="A4:D4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2" customWidth="1"/>
    <col min="2" max="2" width="10.7109375" style="83" customWidth="1"/>
    <col min="3" max="4" width="14.8515625" style="2" customWidth="1"/>
    <col min="5" max="16384" width="9.140625" style="2" customWidth="1"/>
  </cols>
  <sheetData>
    <row r="1" spans="1:4" ht="12.75" customHeight="1">
      <c r="A1" s="104" t="s">
        <v>26</v>
      </c>
      <c r="B1" s="104"/>
      <c r="C1" s="104"/>
      <c r="D1" s="104"/>
    </row>
    <row r="2" spans="1:4" ht="12.75" customHeight="1">
      <c r="A2" s="104" t="s">
        <v>174</v>
      </c>
      <c r="B2" s="104"/>
      <c r="C2" s="104"/>
      <c r="D2" s="104"/>
    </row>
    <row r="3" spans="1:4" ht="12.75" customHeight="1">
      <c r="A3" s="104" t="s">
        <v>195</v>
      </c>
      <c r="B3" s="104"/>
      <c r="C3" s="104"/>
      <c r="D3" s="104"/>
    </row>
    <row r="4" spans="1:4" ht="12.75" customHeight="1">
      <c r="A4" s="107" t="s">
        <v>59</v>
      </c>
      <c r="B4" s="107"/>
      <c r="C4" s="107"/>
      <c r="D4" s="107"/>
    </row>
    <row r="5" spans="1:4" ht="12.75" customHeight="1">
      <c r="A5" s="3" t="s">
        <v>20</v>
      </c>
      <c r="B5" s="3" t="s">
        <v>21</v>
      </c>
      <c r="C5" s="3" t="s">
        <v>0</v>
      </c>
      <c r="D5" s="3" t="s">
        <v>2</v>
      </c>
    </row>
    <row r="6" spans="1:4" ht="12.75" customHeight="1">
      <c r="A6" s="48"/>
      <c r="B6" s="48"/>
      <c r="C6" s="48" t="s">
        <v>183</v>
      </c>
      <c r="D6" s="48" t="s">
        <v>173</v>
      </c>
    </row>
    <row r="7" spans="1:4" ht="12.75" customHeight="1">
      <c r="A7" s="49" t="s">
        <v>118</v>
      </c>
      <c r="B7" s="50"/>
      <c r="C7" s="51"/>
      <c r="D7" s="52"/>
    </row>
    <row r="8" spans="1:4" ht="12.75" customHeight="1">
      <c r="A8" s="53" t="s">
        <v>123</v>
      </c>
      <c r="B8" s="13"/>
      <c r="C8" s="35">
        <f>SUM(C9:C14)</f>
        <v>279</v>
      </c>
      <c r="D8" s="35">
        <f>SUM(D9:D14)</f>
        <v>274</v>
      </c>
    </row>
    <row r="9" spans="1:4" ht="12.75" customHeight="1">
      <c r="A9" s="18" t="s">
        <v>119</v>
      </c>
      <c r="B9" s="54"/>
      <c r="C9" s="19">
        <v>27</v>
      </c>
      <c r="D9" s="19">
        <v>34</v>
      </c>
    </row>
    <row r="10" spans="1:4" ht="12.75" customHeight="1">
      <c r="A10" s="18" t="s">
        <v>120</v>
      </c>
      <c r="B10" s="54"/>
      <c r="C10" s="19">
        <f>33+15</f>
        <v>48</v>
      </c>
      <c r="D10" s="19">
        <v>46</v>
      </c>
    </row>
    <row r="11" spans="1:4" ht="12.75" customHeight="1">
      <c r="A11" s="18" t="s">
        <v>121</v>
      </c>
      <c r="B11" s="54"/>
      <c r="C11" s="19">
        <v>51</v>
      </c>
      <c r="D11" s="19">
        <v>65</v>
      </c>
    </row>
    <row r="12" spans="1:4" ht="12.75" customHeight="1">
      <c r="A12" s="18" t="s">
        <v>122</v>
      </c>
      <c r="B12" s="54"/>
      <c r="C12" s="19">
        <v>128</v>
      </c>
      <c r="D12" s="19">
        <v>99</v>
      </c>
    </row>
    <row r="13" spans="1:4" ht="12.75" customHeight="1">
      <c r="A13" s="18" t="s">
        <v>124</v>
      </c>
      <c r="B13" s="54"/>
      <c r="C13" s="19">
        <v>21</v>
      </c>
      <c r="D13" s="19">
        <v>19</v>
      </c>
    </row>
    <row r="14" spans="1:4" ht="12.75" customHeight="1">
      <c r="A14" s="18" t="s">
        <v>125</v>
      </c>
      <c r="B14" s="54"/>
      <c r="C14" s="19">
        <v>4</v>
      </c>
      <c r="D14" s="19">
        <v>11</v>
      </c>
    </row>
    <row r="15" spans="1:4" ht="12.75" customHeight="1">
      <c r="A15" s="18" t="s">
        <v>126</v>
      </c>
      <c r="B15" s="54"/>
      <c r="C15" s="19">
        <v>0</v>
      </c>
      <c r="D15" s="19">
        <v>0</v>
      </c>
    </row>
    <row r="16" spans="1:4" ht="12.75" customHeight="1">
      <c r="A16" s="18"/>
      <c r="B16" s="54"/>
      <c r="C16" s="19"/>
      <c r="D16" s="19"/>
    </row>
    <row r="17" spans="1:4" ht="12.75" customHeight="1">
      <c r="A17" s="55" t="s">
        <v>127</v>
      </c>
      <c r="B17" s="56"/>
      <c r="C17" s="17">
        <v>0</v>
      </c>
      <c r="D17" s="17">
        <v>0</v>
      </c>
    </row>
    <row r="18" spans="1:4" ht="12.75" customHeight="1">
      <c r="A18" s="55" t="s">
        <v>128</v>
      </c>
      <c r="B18" s="56"/>
      <c r="C18" s="17">
        <v>0</v>
      </c>
      <c r="D18" s="17">
        <v>0</v>
      </c>
    </row>
    <row r="19" spans="1:4" ht="12.75" customHeight="1">
      <c r="A19" s="57"/>
      <c r="B19" s="58"/>
      <c r="C19" s="19"/>
      <c r="D19" s="19"/>
    </row>
    <row r="20" spans="1:4" ht="12.75" customHeight="1">
      <c r="A20" s="59" t="s">
        <v>129</v>
      </c>
      <c r="B20" s="56"/>
      <c r="C20" s="17">
        <f>SUM(C21:C23)</f>
        <v>1</v>
      </c>
      <c r="D20" s="17">
        <f>SUM(D21:D23)</f>
        <v>2</v>
      </c>
    </row>
    <row r="21" spans="1:4" ht="12.75" customHeight="1">
      <c r="A21" s="18" t="s">
        <v>132</v>
      </c>
      <c r="B21" s="58"/>
      <c r="C21" s="19">
        <v>1</v>
      </c>
      <c r="D21" s="19">
        <v>2</v>
      </c>
    </row>
    <row r="22" spans="1:4" ht="12.75" customHeight="1">
      <c r="A22" s="18" t="s">
        <v>130</v>
      </c>
      <c r="B22" s="58"/>
      <c r="C22" s="19">
        <v>0</v>
      </c>
      <c r="D22" s="19">
        <v>0</v>
      </c>
    </row>
    <row r="23" spans="1:4" ht="12.75" customHeight="1">
      <c r="A23" s="18" t="s">
        <v>131</v>
      </c>
      <c r="B23" s="58"/>
      <c r="C23" s="19">
        <v>0</v>
      </c>
      <c r="D23" s="19">
        <v>0</v>
      </c>
    </row>
    <row r="24" spans="1:4" ht="12.75" customHeight="1">
      <c r="A24" s="18"/>
      <c r="B24" s="58"/>
      <c r="C24" s="19"/>
      <c r="D24" s="19"/>
    </row>
    <row r="25" spans="1:4" ht="12.75" customHeight="1">
      <c r="A25" s="59" t="s">
        <v>133</v>
      </c>
      <c r="B25" s="60"/>
      <c r="C25" s="47">
        <v>0</v>
      </c>
      <c r="D25" s="47">
        <v>0</v>
      </c>
    </row>
    <row r="26" spans="1:4" s="62" customFormat="1" ht="12.75" customHeight="1">
      <c r="A26" s="20" t="s">
        <v>134</v>
      </c>
      <c r="B26" s="61"/>
      <c r="C26" s="22">
        <f>SUM(C8,C17,C18,C20,C25)</f>
        <v>280</v>
      </c>
      <c r="D26" s="22">
        <f>SUM(D8,D17,D18,D20,D25)</f>
        <v>276</v>
      </c>
    </row>
    <row r="27" spans="1:4" ht="12.75" customHeight="1">
      <c r="A27" s="49" t="s">
        <v>117</v>
      </c>
      <c r="B27" s="50"/>
      <c r="C27" s="50"/>
      <c r="D27" s="63"/>
    </row>
    <row r="28" spans="1:4" ht="12.75" customHeight="1">
      <c r="A28" s="53" t="s">
        <v>101</v>
      </c>
      <c r="B28" s="13"/>
      <c r="C28" s="35">
        <f>SUM(C29:C35)</f>
        <v>248</v>
      </c>
      <c r="D28" s="35">
        <f>SUM(D29:D35)</f>
        <v>181</v>
      </c>
    </row>
    <row r="29" spans="1:4" ht="12.75" customHeight="1">
      <c r="A29" s="18" t="s">
        <v>95</v>
      </c>
      <c r="B29" s="64"/>
      <c r="C29" s="19">
        <v>0</v>
      </c>
      <c r="D29" s="19">
        <v>0</v>
      </c>
    </row>
    <row r="30" spans="1:4" ht="12.75" customHeight="1">
      <c r="A30" s="18" t="s">
        <v>96</v>
      </c>
      <c r="B30" s="64"/>
      <c r="C30" s="19">
        <v>0</v>
      </c>
      <c r="D30" s="19">
        <v>0</v>
      </c>
    </row>
    <row r="31" spans="1:4" ht="12.75" customHeight="1">
      <c r="A31" s="18" t="s">
        <v>97</v>
      </c>
      <c r="B31" s="64"/>
      <c r="C31" s="19">
        <v>0</v>
      </c>
      <c r="D31" s="19">
        <v>0</v>
      </c>
    </row>
    <row r="32" spans="1:4" ht="12.75" customHeight="1">
      <c r="A32" s="18" t="s">
        <v>98</v>
      </c>
      <c r="B32" s="64"/>
      <c r="C32" s="19">
        <v>0</v>
      </c>
      <c r="D32" s="19">
        <v>6</v>
      </c>
    </row>
    <row r="33" spans="1:4" ht="12.75" customHeight="1">
      <c r="A33" s="18" t="s">
        <v>99</v>
      </c>
      <c r="B33" s="64"/>
      <c r="C33" s="19">
        <v>0</v>
      </c>
      <c r="D33" s="19">
        <v>6</v>
      </c>
    </row>
    <row r="34" spans="1:4" ht="12.75" customHeight="1">
      <c r="A34" s="18" t="s">
        <v>100</v>
      </c>
      <c r="B34" s="64"/>
      <c r="C34" s="19">
        <v>206</v>
      </c>
      <c r="D34" s="19">
        <v>141</v>
      </c>
    </row>
    <row r="35" spans="1:4" ht="12.75" customHeight="1">
      <c r="A35" s="18" t="s">
        <v>102</v>
      </c>
      <c r="B35" s="64"/>
      <c r="C35" s="19">
        <f>5+37</f>
        <v>42</v>
      </c>
      <c r="D35" s="19">
        <v>28</v>
      </c>
    </row>
    <row r="36" spans="1:4" ht="12.75" customHeight="1">
      <c r="A36" s="18"/>
      <c r="B36" s="64"/>
      <c r="C36" s="19"/>
      <c r="D36" s="19"/>
    </row>
    <row r="37" spans="1:4" ht="12.75" customHeight="1">
      <c r="A37" s="59" t="s">
        <v>114</v>
      </c>
      <c r="B37" s="65"/>
      <c r="C37" s="17">
        <v>0</v>
      </c>
      <c r="D37" s="17">
        <v>0</v>
      </c>
    </row>
    <row r="38" spans="1:4" ht="12.75" customHeight="1">
      <c r="A38" s="59" t="s">
        <v>109</v>
      </c>
      <c r="B38" s="65"/>
      <c r="C38" s="17">
        <v>0</v>
      </c>
      <c r="D38" s="17">
        <v>0</v>
      </c>
    </row>
    <row r="39" spans="1:4" ht="12.75" customHeight="1">
      <c r="A39" s="59" t="s">
        <v>103</v>
      </c>
      <c r="B39" s="65"/>
      <c r="C39" s="17">
        <f>SUM(C40,C41,C42,C44)</f>
        <v>0</v>
      </c>
      <c r="D39" s="17">
        <f>SUM(D40,D41,D42,D44)</f>
        <v>6</v>
      </c>
    </row>
    <row r="40" spans="1:4" ht="12.75" customHeight="1">
      <c r="A40" s="18" t="s">
        <v>104</v>
      </c>
      <c r="B40" s="64"/>
      <c r="C40" s="19">
        <v>0</v>
      </c>
      <c r="D40" s="19">
        <v>0</v>
      </c>
    </row>
    <row r="41" spans="1:4" ht="12.75" customHeight="1">
      <c r="A41" s="18" t="s">
        <v>105</v>
      </c>
      <c r="B41" s="64"/>
      <c r="C41" s="19">
        <v>0</v>
      </c>
      <c r="D41" s="19">
        <v>0</v>
      </c>
    </row>
    <row r="42" spans="1:4" ht="12.75" customHeight="1">
      <c r="A42" s="18" t="s">
        <v>106</v>
      </c>
      <c r="B42" s="64"/>
      <c r="C42" s="19">
        <v>0</v>
      </c>
      <c r="D42" s="19">
        <v>0</v>
      </c>
    </row>
    <row r="43" spans="1:4" ht="12.75" customHeight="1">
      <c r="A43" s="18" t="s">
        <v>107</v>
      </c>
      <c r="B43" s="64"/>
      <c r="C43" s="19">
        <v>0</v>
      </c>
      <c r="D43" s="19">
        <v>0</v>
      </c>
    </row>
    <row r="44" spans="1:4" ht="12.75" customHeight="1">
      <c r="A44" s="18" t="s">
        <v>108</v>
      </c>
      <c r="B44" s="64"/>
      <c r="C44" s="19">
        <v>0</v>
      </c>
      <c r="D44" s="19">
        <v>6</v>
      </c>
    </row>
    <row r="45" spans="1:4" ht="12.75" customHeight="1">
      <c r="A45" s="18"/>
      <c r="B45" s="64"/>
      <c r="C45" s="19"/>
      <c r="D45" s="19"/>
    </row>
    <row r="46" spans="1:4" ht="12.75" customHeight="1">
      <c r="A46" s="59" t="s">
        <v>110</v>
      </c>
      <c r="B46" s="65"/>
      <c r="C46" s="17">
        <f>SUM(C47:C49)</f>
        <v>0</v>
      </c>
      <c r="D46" s="17">
        <f>SUM(D47:D49)</f>
        <v>0</v>
      </c>
    </row>
    <row r="47" spans="1:4" ht="12.75" customHeight="1">
      <c r="A47" s="18" t="s">
        <v>111</v>
      </c>
      <c r="B47" s="64"/>
      <c r="C47" s="19">
        <v>0</v>
      </c>
      <c r="D47" s="19">
        <v>0</v>
      </c>
    </row>
    <row r="48" spans="1:4" ht="12.75" customHeight="1">
      <c r="A48" s="18" t="s">
        <v>112</v>
      </c>
      <c r="B48" s="64"/>
      <c r="C48" s="19">
        <v>0</v>
      </c>
      <c r="D48" s="19">
        <v>0</v>
      </c>
    </row>
    <row r="49" spans="1:4" ht="12.75" customHeight="1">
      <c r="A49" s="18" t="s">
        <v>113</v>
      </c>
      <c r="B49" s="64"/>
      <c r="C49" s="19">
        <v>0</v>
      </c>
      <c r="D49" s="19">
        <v>0</v>
      </c>
    </row>
    <row r="50" spans="1:4" ht="12.75" customHeight="1">
      <c r="A50" s="18"/>
      <c r="B50" s="64"/>
      <c r="C50" s="19"/>
      <c r="D50" s="19"/>
    </row>
    <row r="51" spans="1:4" ht="12.75" customHeight="1">
      <c r="A51" s="66" t="s">
        <v>115</v>
      </c>
      <c r="B51" s="67"/>
      <c r="C51" s="47"/>
      <c r="D51" s="47"/>
    </row>
    <row r="52" spans="1:4" ht="12.75" customHeight="1">
      <c r="A52" s="68" t="s">
        <v>116</v>
      </c>
      <c r="B52" s="69"/>
      <c r="C52" s="70">
        <f>SUM(C28,C37,C38,C39,C46,C51)</f>
        <v>248</v>
      </c>
      <c r="D52" s="70">
        <f>SUM(D28,D37,D38,D39,D46,D51)</f>
        <v>187</v>
      </c>
    </row>
    <row r="53" spans="1:4" ht="12.75" customHeight="1">
      <c r="A53" s="49" t="s">
        <v>141</v>
      </c>
      <c r="B53" s="50"/>
      <c r="C53" s="51"/>
      <c r="D53" s="52"/>
    </row>
    <row r="54" spans="1:4" ht="12.75" customHeight="1">
      <c r="A54" s="71" t="s">
        <v>135</v>
      </c>
      <c r="B54" s="3"/>
      <c r="C54" s="72">
        <f>C52-C26</f>
        <v>-32</v>
      </c>
      <c r="D54" s="72">
        <f>D52-D26</f>
        <v>-89</v>
      </c>
    </row>
    <row r="55" spans="1:4" ht="12.75" customHeight="1">
      <c r="A55" s="27"/>
      <c r="B55" s="73"/>
      <c r="C55" s="19"/>
      <c r="D55" s="19"/>
    </row>
    <row r="56" spans="1:4" ht="12.75" customHeight="1">
      <c r="A56" s="74" t="s">
        <v>136</v>
      </c>
      <c r="B56" s="75"/>
      <c r="C56" s="76">
        <f>SUM(C57,C58)</f>
        <v>0</v>
      </c>
      <c r="D56" s="76">
        <f>SUM(D57,D58)</f>
        <v>-19</v>
      </c>
    </row>
    <row r="57" spans="1:4" ht="12.75" customHeight="1">
      <c r="A57" s="27" t="s">
        <v>137</v>
      </c>
      <c r="B57" s="73"/>
      <c r="C57" s="19">
        <v>0</v>
      </c>
      <c r="D57" s="19">
        <v>0</v>
      </c>
    </row>
    <row r="58" spans="1:4" ht="12.75" customHeight="1">
      <c r="A58" s="27" t="s">
        <v>138</v>
      </c>
      <c r="B58" s="73"/>
      <c r="C58" s="19">
        <v>0</v>
      </c>
      <c r="D58" s="19">
        <v>-19</v>
      </c>
    </row>
    <row r="59" spans="1:4" ht="12.75" customHeight="1">
      <c r="A59" s="27"/>
      <c r="B59" s="73"/>
      <c r="C59" s="19"/>
      <c r="D59" s="19"/>
    </row>
    <row r="60" spans="1:4" ht="12.75" customHeight="1">
      <c r="A60" s="77" t="s">
        <v>139</v>
      </c>
      <c r="B60" s="78"/>
      <c r="C60" s="79">
        <f>C54-C56</f>
        <v>-32</v>
      </c>
      <c r="D60" s="79">
        <f>D54-D56</f>
        <v>-70</v>
      </c>
    </row>
    <row r="61" spans="1:4" ht="12.75" customHeight="1">
      <c r="A61" s="80" t="s">
        <v>140</v>
      </c>
      <c r="B61" s="81"/>
      <c r="C61" s="82">
        <f>C60</f>
        <v>-32</v>
      </c>
      <c r="D61" s="82">
        <f>D60</f>
        <v>-70</v>
      </c>
    </row>
    <row r="66" spans="1:4" ht="12.75" customHeight="1">
      <c r="A66" s="2" t="s">
        <v>196</v>
      </c>
      <c r="C66" s="106" t="s">
        <v>186</v>
      </c>
      <c r="D66" s="106"/>
    </row>
    <row r="67" spans="3:4" ht="12.75" customHeight="1">
      <c r="C67" s="105" t="s">
        <v>91</v>
      </c>
      <c r="D67" s="105"/>
    </row>
    <row r="68" spans="3:4" ht="12.75" customHeight="1">
      <c r="C68" s="46"/>
      <c r="D68" s="46"/>
    </row>
    <row r="69" spans="3:4" ht="12.75" customHeight="1">
      <c r="C69" s="46"/>
      <c r="D69" s="46"/>
    </row>
    <row r="71" spans="3:4" ht="12.75" customHeight="1">
      <c r="C71" s="106" t="s">
        <v>187</v>
      </c>
      <c r="D71" s="106"/>
    </row>
    <row r="72" spans="3:4" ht="12.75" customHeight="1">
      <c r="C72" s="105" t="s">
        <v>92</v>
      </c>
      <c r="D72" s="105"/>
    </row>
  </sheetData>
  <sheetProtection password="CF7A" sheet="1" objects="1" scenarios="1"/>
  <mergeCells count="8">
    <mergeCell ref="C71:D71"/>
    <mergeCell ref="C72:D72"/>
    <mergeCell ref="A1:D1"/>
    <mergeCell ref="A2:D2"/>
    <mergeCell ref="A3:D3"/>
    <mergeCell ref="C66:D66"/>
    <mergeCell ref="C67:D67"/>
    <mergeCell ref="A4:D4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2" customWidth="1"/>
    <col min="2" max="8" width="16.140625" style="2" customWidth="1"/>
    <col min="9" max="16384" width="9.140625" style="2" customWidth="1"/>
  </cols>
  <sheetData>
    <row r="1" spans="1:8" ht="12.75" customHeight="1">
      <c r="A1" s="104" t="s">
        <v>27</v>
      </c>
      <c r="B1" s="104"/>
      <c r="C1" s="104"/>
      <c r="D1" s="104"/>
      <c r="E1" s="104"/>
      <c r="F1" s="104"/>
      <c r="G1" s="104"/>
      <c r="H1" s="104"/>
    </row>
    <row r="2" spans="1:8" ht="12.75" customHeight="1">
      <c r="A2" s="104" t="s">
        <v>28</v>
      </c>
      <c r="B2" s="104"/>
      <c r="C2" s="104"/>
      <c r="D2" s="104"/>
      <c r="E2" s="104"/>
      <c r="F2" s="104"/>
      <c r="G2" s="104"/>
      <c r="H2" s="104"/>
    </row>
    <row r="3" spans="1:8" ht="12.75" customHeight="1">
      <c r="A3" s="104" t="s">
        <v>197</v>
      </c>
      <c r="B3" s="104"/>
      <c r="C3" s="104"/>
      <c r="D3" s="104"/>
      <c r="E3" s="104"/>
      <c r="F3" s="104"/>
      <c r="G3" s="104"/>
      <c r="H3" s="104"/>
    </row>
    <row r="4" ht="12.75" customHeight="1">
      <c r="H4" s="84" t="s">
        <v>145</v>
      </c>
    </row>
    <row r="5" spans="1:8" ht="12.75" customHeight="1">
      <c r="A5" s="71" t="s">
        <v>8</v>
      </c>
      <c r="B5" s="3" t="s">
        <v>9</v>
      </c>
      <c r="C5" s="3" t="s">
        <v>11</v>
      </c>
      <c r="D5" s="3" t="s">
        <v>142</v>
      </c>
      <c r="E5" s="3" t="s">
        <v>143</v>
      </c>
      <c r="F5" s="3" t="s">
        <v>14</v>
      </c>
      <c r="G5" s="3" t="s">
        <v>19</v>
      </c>
      <c r="H5" s="3" t="s">
        <v>15</v>
      </c>
    </row>
    <row r="6" spans="1:8" ht="12.75" customHeight="1">
      <c r="A6" s="77"/>
      <c r="B6" s="48" t="s">
        <v>10</v>
      </c>
      <c r="C6" s="48" t="s">
        <v>12</v>
      </c>
      <c r="D6" s="48" t="s">
        <v>13</v>
      </c>
      <c r="E6" s="48" t="s">
        <v>144</v>
      </c>
      <c r="F6" s="48" t="s">
        <v>13</v>
      </c>
      <c r="G6" s="5" t="s">
        <v>16</v>
      </c>
      <c r="H6" s="48"/>
    </row>
    <row r="7" spans="1:8" ht="12.75" customHeight="1">
      <c r="A7" s="80" t="s">
        <v>188</v>
      </c>
      <c r="B7" s="30">
        <v>58</v>
      </c>
      <c r="C7" s="30"/>
      <c r="D7" s="30">
        <v>14</v>
      </c>
      <c r="E7" s="30">
        <v>1449</v>
      </c>
      <c r="F7" s="85">
        <v>506</v>
      </c>
      <c r="G7" s="86">
        <v>-232</v>
      </c>
      <c r="H7" s="87">
        <f>B7+C7+D7+E7+F7+G7</f>
        <v>1795</v>
      </c>
    </row>
    <row r="8" spans="1:8" ht="12.75" customHeight="1">
      <c r="A8" s="88" t="s">
        <v>17</v>
      </c>
      <c r="B8" s="25"/>
      <c r="C8" s="25"/>
      <c r="D8" s="25"/>
      <c r="E8" s="25"/>
      <c r="F8" s="89"/>
      <c r="G8" s="90"/>
      <c r="H8" s="72"/>
    </row>
    <row r="9" spans="1:8" ht="12.75" customHeight="1">
      <c r="A9" s="27" t="s">
        <v>23</v>
      </c>
      <c r="B9" s="19"/>
      <c r="C9" s="19"/>
      <c r="D9" s="19"/>
      <c r="E9" s="19"/>
      <c r="F9" s="91"/>
      <c r="G9" s="92"/>
      <c r="H9" s="79"/>
    </row>
    <row r="10" spans="1:8" ht="12.75" customHeight="1">
      <c r="A10" s="93" t="s">
        <v>18</v>
      </c>
      <c r="B10" s="94"/>
      <c r="C10" s="94"/>
      <c r="D10" s="94"/>
      <c r="E10" s="94"/>
      <c r="F10" s="94"/>
      <c r="G10" s="95">
        <v>-70</v>
      </c>
      <c r="H10" s="87">
        <f>B10+C10+D10+E10+F10+G10</f>
        <v>-70</v>
      </c>
    </row>
    <row r="11" spans="1:8" ht="12.75" customHeight="1">
      <c r="A11" s="93" t="s">
        <v>24</v>
      </c>
      <c r="B11" s="94"/>
      <c r="C11" s="94"/>
      <c r="D11" s="94"/>
      <c r="E11" s="94"/>
      <c r="F11" s="94"/>
      <c r="G11" s="96">
        <v>-1</v>
      </c>
      <c r="H11" s="94"/>
    </row>
    <row r="12" spans="1:8" ht="12.75" customHeight="1">
      <c r="A12" s="28" t="s">
        <v>189</v>
      </c>
      <c r="B12" s="30">
        <f aca="true" t="shared" si="0" ref="B12:G12">B7+B8+B10+B11</f>
        <v>58</v>
      </c>
      <c r="C12" s="30">
        <f t="shared" si="0"/>
        <v>0</v>
      </c>
      <c r="D12" s="30">
        <f t="shared" si="0"/>
        <v>14</v>
      </c>
      <c r="E12" s="30">
        <f t="shared" si="0"/>
        <v>1449</v>
      </c>
      <c r="F12" s="30">
        <f t="shared" si="0"/>
        <v>506</v>
      </c>
      <c r="G12" s="97">
        <f t="shared" si="0"/>
        <v>-303</v>
      </c>
      <c r="H12" s="98">
        <f>B12+C12+D12+E12+F12+G12</f>
        <v>1724</v>
      </c>
    </row>
    <row r="13" spans="1:8" ht="12.75" customHeight="1">
      <c r="A13" s="88" t="s">
        <v>17</v>
      </c>
      <c r="B13" s="25"/>
      <c r="C13" s="25"/>
      <c r="D13" s="25"/>
      <c r="E13" s="25"/>
      <c r="F13" s="89"/>
      <c r="G13" s="90"/>
      <c r="H13" s="72"/>
    </row>
    <row r="14" spans="1:8" ht="12.75" customHeight="1">
      <c r="A14" s="27" t="s">
        <v>23</v>
      </c>
      <c r="B14" s="19"/>
      <c r="C14" s="19"/>
      <c r="D14" s="19"/>
      <c r="E14" s="19"/>
      <c r="F14" s="91"/>
      <c r="G14" s="92"/>
      <c r="H14" s="79"/>
    </row>
    <row r="15" spans="1:8" ht="12.75" customHeight="1">
      <c r="A15" s="93" t="s">
        <v>18</v>
      </c>
      <c r="B15" s="94"/>
      <c r="C15" s="94"/>
      <c r="D15" s="94"/>
      <c r="E15" s="94"/>
      <c r="F15" s="94"/>
      <c r="G15" s="95">
        <v>-32</v>
      </c>
      <c r="H15" s="87">
        <f>B15+C15+D15+E15+F15+G15</f>
        <v>-32</v>
      </c>
    </row>
    <row r="16" spans="1:8" ht="12.75" customHeight="1">
      <c r="A16" s="99" t="s">
        <v>24</v>
      </c>
      <c r="B16" s="94"/>
      <c r="C16" s="94"/>
      <c r="D16" s="94"/>
      <c r="E16" s="94"/>
      <c r="F16" s="94"/>
      <c r="G16" s="96"/>
      <c r="H16" s="94"/>
    </row>
    <row r="17" spans="1:8" ht="12.75" customHeight="1">
      <c r="A17" s="28" t="s">
        <v>190</v>
      </c>
      <c r="B17" s="30">
        <f aca="true" t="shared" si="1" ref="B17:G17">B12+B13+B15+B16</f>
        <v>58</v>
      </c>
      <c r="C17" s="30">
        <f t="shared" si="1"/>
        <v>0</v>
      </c>
      <c r="D17" s="30">
        <f t="shared" si="1"/>
        <v>14</v>
      </c>
      <c r="E17" s="30">
        <f t="shared" si="1"/>
        <v>1449</v>
      </c>
      <c r="F17" s="30">
        <f t="shared" si="1"/>
        <v>506</v>
      </c>
      <c r="G17" s="97">
        <f t="shared" si="1"/>
        <v>-335</v>
      </c>
      <c r="H17" s="98">
        <f>B17+C17+D17+E17+F17+G17</f>
        <v>1692</v>
      </c>
    </row>
    <row r="23" spans="1:7" ht="12.75" customHeight="1">
      <c r="A23" s="2" t="s">
        <v>196</v>
      </c>
      <c r="C23" s="106" t="s">
        <v>191</v>
      </c>
      <c r="D23" s="106"/>
      <c r="F23" s="45"/>
      <c r="G23" s="45" t="s">
        <v>192</v>
      </c>
    </row>
    <row r="24" spans="3:7" ht="12.75" customHeight="1">
      <c r="C24" s="105" t="s">
        <v>91</v>
      </c>
      <c r="D24" s="105"/>
      <c r="F24" s="46"/>
      <c r="G24" s="46" t="s">
        <v>92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2" customWidth="1"/>
    <col min="2" max="3" width="18.140625" style="2" customWidth="1"/>
    <col min="4" max="16384" width="9.140625" style="2" customWidth="1"/>
  </cols>
  <sheetData>
    <row r="1" spans="1:3" ht="12.75" customHeight="1">
      <c r="A1" s="104" t="s">
        <v>22</v>
      </c>
      <c r="B1" s="104"/>
      <c r="C1" s="104"/>
    </row>
    <row r="2" spans="1:3" ht="12.75" customHeight="1">
      <c r="A2" s="104" t="s">
        <v>28</v>
      </c>
      <c r="B2" s="104"/>
      <c r="C2" s="104"/>
    </row>
    <row r="3" spans="1:3" ht="12.75" customHeight="1">
      <c r="A3" s="104" t="s">
        <v>198</v>
      </c>
      <c r="B3" s="104"/>
      <c r="C3" s="104"/>
    </row>
    <row r="4" ht="12.75" customHeight="1">
      <c r="C4" s="84" t="s">
        <v>146</v>
      </c>
    </row>
    <row r="5" spans="1:3" ht="12.75" customHeight="1">
      <c r="A5" s="71"/>
      <c r="B5" s="3" t="s">
        <v>0</v>
      </c>
      <c r="C5" s="3" t="s">
        <v>2</v>
      </c>
    </row>
    <row r="6" spans="1:3" ht="12.75" customHeight="1">
      <c r="A6" s="5" t="s">
        <v>147</v>
      </c>
      <c r="B6" s="5" t="s">
        <v>193</v>
      </c>
      <c r="C6" s="5">
        <v>2011</v>
      </c>
    </row>
    <row r="7" spans="1:3" ht="12.75" customHeight="1">
      <c r="A7" s="77"/>
      <c r="B7" s="48" t="s">
        <v>1</v>
      </c>
      <c r="C7" s="48" t="s">
        <v>1</v>
      </c>
    </row>
    <row r="8" spans="1:3" ht="12.75" customHeight="1">
      <c r="A8" s="34" t="s">
        <v>150</v>
      </c>
      <c r="B8" s="25"/>
      <c r="C8" s="25"/>
    </row>
    <row r="9" spans="1:3" ht="12.75" customHeight="1">
      <c r="A9" s="27" t="s">
        <v>151</v>
      </c>
      <c r="B9" s="19">
        <f>40+357</f>
        <v>397</v>
      </c>
      <c r="C9" s="19">
        <v>301</v>
      </c>
    </row>
    <row r="10" spans="1:3" ht="12.75" customHeight="1">
      <c r="A10" s="27" t="s">
        <v>166</v>
      </c>
      <c r="B10" s="19">
        <f>-59-128+1+12+1</f>
        <v>-173</v>
      </c>
      <c r="C10" s="19">
        <v>-153</v>
      </c>
    </row>
    <row r="11" spans="1:3" ht="12.75" customHeight="1">
      <c r="A11" s="27" t="s">
        <v>167</v>
      </c>
      <c r="B11" s="19">
        <f>-104-10-21-8-5</f>
        <v>-148</v>
      </c>
      <c r="C11" s="19">
        <v>-137</v>
      </c>
    </row>
    <row r="12" spans="1:3" ht="12.75" customHeight="1">
      <c r="A12" s="74" t="s">
        <v>168</v>
      </c>
      <c r="B12" s="17">
        <f>SUM(B9:B11)</f>
        <v>76</v>
      </c>
      <c r="C12" s="17">
        <f>SUM(C9:C11)</f>
        <v>11</v>
      </c>
    </row>
    <row r="13" spans="1:3" ht="12.75" customHeight="1">
      <c r="A13" s="27" t="s">
        <v>169</v>
      </c>
      <c r="B13" s="19">
        <v>0</v>
      </c>
      <c r="C13" s="19">
        <v>0</v>
      </c>
    </row>
    <row r="14" spans="1:3" ht="12.75" customHeight="1">
      <c r="A14" s="27" t="s">
        <v>170</v>
      </c>
      <c r="B14" s="19">
        <v>0</v>
      </c>
      <c r="C14" s="19">
        <v>0</v>
      </c>
    </row>
    <row r="15" spans="1:3" ht="12.75" customHeight="1">
      <c r="A15" s="27" t="s">
        <v>179</v>
      </c>
      <c r="B15" s="19">
        <f>-13-26-1</f>
        <v>-40</v>
      </c>
      <c r="C15" s="19">
        <v>-30</v>
      </c>
    </row>
    <row r="16" spans="1:3" ht="12.75" customHeight="1">
      <c r="A16" s="27" t="s">
        <v>171</v>
      </c>
      <c r="B16" s="19">
        <v>0</v>
      </c>
      <c r="C16" s="19">
        <v>0</v>
      </c>
    </row>
    <row r="17" spans="1:3" ht="12.75" customHeight="1">
      <c r="A17" s="27" t="s">
        <v>178</v>
      </c>
      <c r="B17" s="19">
        <v>0</v>
      </c>
      <c r="C17" s="19">
        <v>-3</v>
      </c>
    </row>
    <row r="18" spans="1:3" ht="12.75" customHeight="1">
      <c r="A18" s="101" t="s">
        <v>172</v>
      </c>
      <c r="B18" s="100">
        <f>-19-1</f>
        <v>-20</v>
      </c>
      <c r="C18" s="100">
        <v>-10</v>
      </c>
    </row>
    <row r="19" spans="1:3" ht="12.75" customHeight="1">
      <c r="A19" s="80" t="s">
        <v>152</v>
      </c>
      <c r="B19" s="82">
        <f>SUM(B12:B18)</f>
        <v>16</v>
      </c>
      <c r="C19" s="82">
        <f>SUM(C12:C18)</f>
        <v>-32</v>
      </c>
    </row>
    <row r="20" spans="1:3" ht="12.75" customHeight="1">
      <c r="A20" s="34" t="s">
        <v>155</v>
      </c>
      <c r="B20" s="25"/>
      <c r="C20" s="25"/>
    </row>
    <row r="21" spans="1:3" ht="12.75" customHeight="1">
      <c r="A21" s="27" t="s">
        <v>154</v>
      </c>
      <c r="B21" s="19">
        <v>-1</v>
      </c>
      <c r="C21" s="19">
        <v>-2</v>
      </c>
    </row>
    <row r="22" spans="1:3" ht="12.75" customHeight="1">
      <c r="A22" s="101" t="s">
        <v>156</v>
      </c>
      <c r="B22" s="100">
        <v>0</v>
      </c>
      <c r="C22" s="100">
        <v>0</v>
      </c>
    </row>
    <row r="23" spans="1:3" ht="12.75" customHeight="1">
      <c r="A23" s="28" t="s">
        <v>153</v>
      </c>
      <c r="B23" s="82">
        <f>SUM(B21:B22)</f>
        <v>-1</v>
      </c>
      <c r="C23" s="82">
        <f>SUM(C21:C22)</f>
        <v>-2</v>
      </c>
    </row>
    <row r="24" spans="1:3" ht="12.75" customHeight="1">
      <c r="A24" s="34" t="s">
        <v>157</v>
      </c>
      <c r="B24" s="25"/>
      <c r="C24" s="25"/>
    </row>
    <row r="25" spans="1:3" ht="12.75" customHeight="1">
      <c r="A25" s="42" t="s">
        <v>158</v>
      </c>
      <c r="B25" s="19">
        <v>3</v>
      </c>
      <c r="C25" s="19">
        <v>8</v>
      </c>
    </row>
    <row r="26" spans="1:3" ht="12.75" customHeight="1">
      <c r="A26" s="27" t="s">
        <v>159</v>
      </c>
      <c r="B26" s="19">
        <v>-5</v>
      </c>
      <c r="C26" s="19">
        <v>0</v>
      </c>
    </row>
    <row r="27" spans="1:3" ht="12.75" customHeight="1">
      <c r="A27" s="27" t="s">
        <v>160</v>
      </c>
      <c r="B27" s="19">
        <v>-1</v>
      </c>
      <c r="C27" s="19">
        <v>-2</v>
      </c>
    </row>
    <row r="28" spans="1:3" ht="12.75" customHeight="1">
      <c r="A28" s="27" t="s">
        <v>161</v>
      </c>
      <c r="B28" s="19">
        <v>0</v>
      </c>
      <c r="C28" s="19">
        <v>0</v>
      </c>
    </row>
    <row r="29" spans="1:3" ht="12.75" customHeight="1">
      <c r="A29" s="27" t="s">
        <v>162</v>
      </c>
      <c r="B29" s="19">
        <v>-12</v>
      </c>
      <c r="C29" s="19">
        <v>-13</v>
      </c>
    </row>
    <row r="30" spans="1:3" ht="12.75" customHeight="1">
      <c r="A30" s="101" t="s">
        <v>164</v>
      </c>
      <c r="B30" s="100"/>
      <c r="C30" s="100">
        <v>0</v>
      </c>
    </row>
    <row r="31" spans="1:3" ht="12.75" customHeight="1">
      <c r="A31" s="28" t="s">
        <v>163</v>
      </c>
      <c r="B31" s="82">
        <f>SUM(B25:B30)</f>
        <v>-15</v>
      </c>
      <c r="C31" s="82">
        <f>SUM(C25:C30)</f>
        <v>-7</v>
      </c>
    </row>
    <row r="32" spans="1:3" ht="12.75" customHeight="1">
      <c r="A32" s="28" t="s">
        <v>165</v>
      </c>
      <c r="B32" s="82">
        <f>SUM(B19,B23,B31)</f>
        <v>0</v>
      </c>
      <c r="C32" s="82">
        <f>SUM(C19,C23,C31)</f>
        <v>-41</v>
      </c>
    </row>
    <row r="33" spans="1:3" ht="12.75" customHeight="1">
      <c r="A33" s="28" t="s">
        <v>149</v>
      </c>
      <c r="B33" s="82">
        <v>1</v>
      </c>
      <c r="C33" s="82">
        <v>42</v>
      </c>
    </row>
    <row r="34" spans="1:3" ht="12.75" customHeight="1">
      <c r="A34" s="28" t="s">
        <v>148</v>
      </c>
      <c r="B34" s="82">
        <f>SUM(B32:B33)</f>
        <v>1</v>
      </c>
      <c r="C34" s="82">
        <f>SUM(C32:C33)</f>
        <v>1</v>
      </c>
    </row>
    <row r="35" spans="1:3" ht="12.75" customHeight="1">
      <c r="A35" s="102"/>
      <c r="B35" s="102"/>
      <c r="C35" s="102"/>
    </row>
    <row r="36" spans="1:3" ht="12.75" customHeight="1">
      <c r="A36" s="102"/>
      <c r="B36" s="102"/>
      <c r="C36" s="102"/>
    </row>
    <row r="38" spans="1:3" ht="12.75" customHeight="1">
      <c r="A38" s="2" t="s">
        <v>196</v>
      </c>
      <c r="B38" s="106" t="s">
        <v>184</v>
      </c>
      <c r="C38" s="106"/>
    </row>
    <row r="39" spans="2:3" ht="12.75" customHeight="1">
      <c r="B39" s="105" t="s">
        <v>91</v>
      </c>
      <c r="C39" s="105"/>
    </row>
    <row r="41" spans="2:3" ht="12.75" customHeight="1">
      <c r="B41" s="106" t="s">
        <v>187</v>
      </c>
      <c r="C41" s="106"/>
    </row>
    <row r="42" spans="2:3" ht="12.75" customHeight="1">
      <c r="B42" s="105" t="s">
        <v>92</v>
      </c>
      <c r="C42" s="105"/>
    </row>
  </sheetData>
  <sheetProtection password="CF7A" sheet="1" objects="1" scenarios="1"/>
  <mergeCells count="7">
    <mergeCell ref="B41:C41"/>
    <mergeCell ref="B39:C39"/>
    <mergeCell ref="B42:C42"/>
    <mergeCell ref="A1:C1"/>
    <mergeCell ref="B38:C38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N </cp:lastModifiedBy>
  <cp:lastPrinted>2013-01-27T14:47:31Z</cp:lastPrinted>
  <dcterms:created xsi:type="dcterms:W3CDTF">2004-01-23T07:54:44Z</dcterms:created>
  <dcterms:modified xsi:type="dcterms:W3CDTF">2013-01-29T11:25:37Z</dcterms:modified>
  <cp:category/>
  <cp:version/>
  <cp:contentType/>
  <cp:contentStatus/>
</cp:coreProperties>
</file>