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Баланс" sheetId="1" r:id="rId1"/>
    <sheet name="ОПР СЕЕС 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<sst xmlns="http://schemas.openxmlformats.org/spreadsheetml/2006/main" count="224" uniqueCount="179">
  <si>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</si>
  <si>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</si>
  <si>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</si>
  <si>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</si>
  <si>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</si>
  <si>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</si>
  <si>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</si>
  <si>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</si>
  <si>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</si>
  <si>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</si>
  <si>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</si>
  <si>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</si>
  <si>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</si>
  <si>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</si>
  <si>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</si>
  <si>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</si>
  <si>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</si>
  <si>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</si>
  <si>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</si>
  <si>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</si>
  <si>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</si>
  <si>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</si>
  <si>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</si>
  <si>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Всичко текущи активи</t>
  </si>
  <si>
    <t>ВСИЧКО АКТИВИ</t>
  </si>
  <si>
    <t>СОБСТВЕН КАПИТАЛ И ПАСИВИ</t>
  </si>
  <si>
    <t>Собствен капитал</t>
  </si>
  <si>
    <t>Резерви</t>
  </si>
  <si>
    <t>Всичко собствен капитал</t>
  </si>
  <si>
    <t>Текущи пасиви</t>
  </si>
  <si>
    <t>Наименование на приходите и разходите</t>
  </si>
  <si>
    <t>Нетни приходи от продажби</t>
  </si>
  <si>
    <t>в хил.лв.</t>
  </si>
  <si>
    <t>Показатели</t>
  </si>
  <si>
    <t>Общо</t>
  </si>
  <si>
    <t>капитал</t>
  </si>
  <si>
    <t>резерви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</si>
  <si>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</si>
  <si>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</si>
  <si>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</si>
  <si>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</si>
  <si>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</si>
  <si>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Всичко нетекущи активи</t>
  </si>
  <si>
    <t>Печалба/загуба от минали години</t>
  </si>
  <si>
    <t>Печалба/загуба от текуща година</t>
  </si>
  <si>
    <t>Всичко нетекущи пасиви</t>
  </si>
  <si>
    <t>Всичко текущи пасиви</t>
  </si>
  <si>
    <t>Себестойност на продажбите</t>
  </si>
  <si>
    <t>Брутна печалба</t>
  </si>
  <si>
    <t>Други доходи</t>
  </si>
  <si>
    <t>Административни разходи</t>
  </si>
  <si>
    <t>Други  разходи</t>
  </si>
  <si>
    <t>Печалба/загуба от оперативна дейност</t>
  </si>
  <si>
    <t xml:space="preserve">Дял печалбите и загубите на асоциирани и </t>
  </si>
  <si>
    <t>Финансови приходи / разходи</t>
  </si>
  <si>
    <t>съвместни предприятия,отчитани по метода на</t>
  </si>
  <si>
    <t>собствения капитал</t>
  </si>
  <si>
    <t>№</t>
  </si>
  <si>
    <t>по</t>
  </si>
  <si>
    <t>ред</t>
  </si>
  <si>
    <t>Печалба преди данъчното облагане</t>
  </si>
  <si>
    <t>Разход за данък върху дохода</t>
  </si>
  <si>
    <t>Печалба за годината от продължав.дейности</t>
  </si>
  <si>
    <t>Загуба за годината от преустановени дейности</t>
  </si>
  <si>
    <t>ПЕЧАЛБА  ЗА  ГОДИНАТА</t>
  </si>
  <si>
    <t>ДРУГ  ВСЕОБХВАТЕН  ДОХОД</t>
  </si>
  <si>
    <t xml:space="preserve">Валутни разлики от преизчисляване на 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</si>
  <si>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</si>
  <si>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</si>
  <si>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</si>
  <si>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</si>
  <si>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>Печалби/загуби от преоценка на имущество</t>
  </si>
  <si>
    <t>Актюерски печалби/загуби по планове</t>
  </si>
  <si>
    <t>с дефинирани доходи</t>
  </si>
  <si>
    <t>Дял от другия всеобхватен доход на</t>
  </si>
  <si>
    <t>асоциирани предприятия</t>
  </si>
  <si>
    <t xml:space="preserve">Данък върху дохода,отнасящ се за компонент </t>
  </si>
  <si>
    <t>на другия всеобхватен доход</t>
  </si>
  <si>
    <t>ДРУГ  ВСЕОБХВАТЕН  ДОХОД за годината,</t>
  </si>
  <si>
    <t>нетно от данъка върху дохода</t>
  </si>
  <si>
    <t>ІІ</t>
  </si>
  <si>
    <t>І</t>
  </si>
  <si>
    <t>Оперативна дейност</t>
  </si>
  <si>
    <t>СУМА НА ВСЕОБХВАТНИЯ ДОХОД</t>
  </si>
  <si>
    <t xml:space="preserve">Отчетът за финансовото състояние следва да се разглежда заедно с пояснителните бележки към него, </t>
  </si>
  <si>
    <t xml:space="preserve">                                                          -  2  -</t>
  </si>
  <si>
    <t>Печалба, отнасяща се към: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</si>
  <si>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</si>
  <si>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</si>
  <si>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</si>
  <si>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</si>
  <si>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</si>
  <si>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ЗА ГОДИНАТА     (р.17 от І + р.8 от ІІ)</t>
  </si>
  <si>
    <t>Промени в счетоводната политика</t>
  </si>
  <si>
    <t>Преизчислено салдо</t>
  </si>
  <si>
    <t xml:space="preserve">Промени в собствения капитал  </t>
  </si>
  <si>
    <t>Дивиденти</t>
  </si>
  <si>
    <t>Общо признати приходи през годината</t>
  </si>
  <si>
    <t>за продажба</t>
  </si>
  <si>
    <t>собствен</t>
  </si>
  <si>
    <t>ИНДИВИДУАЛЕН ОТЧЕТ ЗА ВСЕОБХВАТНИЯ ДОХОД</t>
  </si>
  <si>
    <t>ИНДИВИДУАЛЕН  ОТЧЕТ ЗА ПРОМЕНИТЕ В СОБСТВЕНИЯ КАПИТАЛ</t>
  </si>
  <si>
    <t>ИНДИВИДУАЛЕН  ОТЧЕТ ЗА ПАРИЧНИТЕ ПОТОЦИ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</si>
  <si>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</si>
  <si>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</si>
  <si>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</si>
  <si>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</si>
  <si>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</si>
  <si>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</si>
  <si>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</si>
  <si>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</si>
  <si>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</si>
  <si>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</si>
  <si>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</si>
  <si>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Основен акционерен капитал</t>
  </si>
  <si>
    <t>Кроткосрочни банкови заеми</t>
  </si>
  <si>
    <t>Търговски задължения и заеми</t>
  </si>
  <si>
    <t>Задължения за данъци</t>
  </si>
  <si>
    <t>Задължения към персонала и социалното осигуряв</t>
  </si>
  <si>
    <t>Други текущи задължения</t>
  </si>
  <si>
    <t>Всичко  пасиви</t>
  </si>
  <si>
    <t>ВСИЧКО СОБСТВЕН КАПИТАЛ И ПАСИВИ</t>
  </si>
  <si>
    <t>Прило</t>
  </si>
  <si>
    <t>жения</t>
  </si>
  <si>
    <t>Доход на акция</t>
  </si>
  <si>
    <t>Основен</t>
  </si>
  <si>
    <t>акционерен</t>
  </si>
  <si>
    <t>Законови</t>
  </si>
  <si>
    <t>Преоцен.</t>
  </si>
  <si>
    <t>резерв</t>
  </si>
  <si>
    <t>имоти и др.</t>
  </si>
  <si>
    <t>Резерв по</t>
  </si>
  <si>
    <t>фин.активи за</t>
  </si>
  <si>
    <t>Допълнителни</t>
  </si>
  <si>
    <t>загуба</t>
  </si>
  <si>
    <t>Неразпределена печал</t>
  </si>
  <si>
    <t xml:space="preserve">     на "СВИНЕКОМПЛЕКС НИКОЛОВО " АД , ЕИК: 117035708</t>
  </si>
  <si>
    <t>Отсрочен данъчен актив</t>
  </si>
  <si>
    <t>Задължения към финансови предприятия</t>
  </si>
  <si>
    <t>12</t>
  </si>
  <si>
    <t>Кроткосрочна част от дългср.банкови заеми и фин.лизинг</t>
  </si>
  <si>
    <t>Провизии</t>
  </si>
  <si>
    <t xml:space="preserve">         /СЧЕТОВОДЕН БАЛАНС/ на "СВИНЕКОМПЛЕКС НИКОЛОВО" АД,  ЕИК: 117035708</t>
  </si>
  <si>
    <t xml:space="preserve">                          ИНДИВИДУАЛЕН ОТЧЕТ ЗА ФИНАНСОВОТО СЪСТОЯНИЕ</t>
  </si>
  <si>
    <t xml:space="preserve"> /Светлана Йорданова/</t>
  </si>
  <si>
    <t xml:space="preserve">Гл.счетоводител/съставител/:……………………...              </t>
  </si>
  <si>
    <t xml:space="preserve"> на "СВИНЕКОМПЛЕКС НИКОЛОВО " АД , ЕИК: 117035708</t>
  </si>
  <si>
    <t>15;18</t>
  </si>
  <si>
    <t>3;5</t>
  </si>
  <si>
    <t>6;7;8</t>
  </si>
  <si>
    <t>10;11</t>
  </si>
  <si>
    <t>22;25</t>
  </si>
  <si>
    <t xml:space="preserve">Отчетът за всеобхватният доход  следва да се разглежда заедно с пояснителните бележки към него, </t>
  </si>
  <si>
    <t xml:space="preserve">Отчетът за паричните потоци следва да се разглежда заедно с пояснителните бележки към него, </t>
  </si>
  <si>
    <t>Получени  заеми</t>
  </si>
  <si>
    <t>Други нетекущи задължения</t>
  </si>
  <si>
    <t>представляващи неразделна част от  годишния  финансов отчет представен на</t>
  </si>
  <si>
    <t>Финансиране текуща дейност</t>
  </si>
  <si>
    <t>Разходи за продажби и умрели животни</t>
  </si>
  <si>
    <t>Разпределение на пелбата</t>
  </si>
  <si>
    <t>Получено  финансиране</t>
  </si>
  <si>
    <t xml:space="preserve"> / Мариана Киселова/</t>
  </si>
  <si>
    <t>на 31.03.2013</t>
  </si>
  <si>
    <t>за годината,завършваща на 31  март 2014 год.</t>
  </si>
  <si>
    <t>на 31.03.2014</t>
  </si>
  <si>
    <t xml:space="preserve">                                                                   към 31 март   2014 год.</t>
  </si>
  <si>
    <t>Програмни продукти и права върху индустриална собственост</t>
  </si>
  <si>
    <t>Изпълнителен Директор:.............................</t>
  </si>
  <si>
    <t>Салдо на 1 януари 2013 год.</t>
  </si>
  <si>
    <t>Салдо към 31.12. 2013 год.</t>
  </si>
  <si>
    <t>през  2014 година</t>
  </si>
  <si>
    <t>Салдо към 31 март   2014 год.</t>
  </si>
  <si>
    <t xml:space="preserve">Отчетът за промените в  собствения  капитал  следва да се разглежда заедно с пояснителните бележки към него, </t>
  </si>
  <si>
    <t>Парични потоци от емисия варанти</t>
  </si>
  <si>
    <t>страници от 1 до 29.</t>
  </si>
  <si>
    <t>на 30.06.2014</t>
  </si>
  <si>
    <t xml:space="preserve"> през 2013 година</t>
  </si>
  <si>
    <t>Емисия варанти</t>
  </si>
  <si>
    <t>Общ всеобхватен доход за годината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</si>
</sst>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185" fontId="0" fillId="0" borderId="10" xfId="0" applyNumberForma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3.57421875" style="34" customWidth="1"/>
    <col min="2" max="2" width="13.28125" style="34" customWidth="1"/>
    <col min="3" max="3" width="12.8515625" style="34" customWidth="1"/>
    <col min="4" max="4" width="11.00390625" style="34" customWidth="1"/>
    <col min="5" max="16384" width="9.140625" style="34" customWidth="1"/>
  </cols>
  <sheetData>
    <row r="1" spans="1:4" ht="12.75">
      <c r="A1" s="103" t="s">
        <v>143</v>
      </c>
      <c r="B1" s="103"/>
      <c r="C1" s="103"/>
      <c r="D1" s="103"/>
    </row>
    <row r="2" spans="1:4" ht="12.75">
      <c r="A2" s="103"/>
      <c r="B2" s="103"/>
      <c r="C2" s="103"/>
      <c r="D2" s="103"/>
    </row>
    <row r="3" spans="1:4" ht="12.75">
      <c r="A3" s="61" t="s">
        <v>142</v>
      </c>
      <c r="B3" s="61"/>
      <c r="C3" s="61"/>
      <c r="D3" s="61"/>
    </row>
    <row r="4" spans="1:4" ht="12.75">
      <c r="A4" s="62" t="s">
        <v>165</v>
      </c>
      <c r="B4" s="40"/>
      <c r="C4" s="40"/>
      <c r="D4" s="40"/>
    </row>
    <row r="6" spans="1:4" ht="12.75">
      <c r="A6" s="3" t="s">
        <v>19</v>
      </c>
      <c r="B6" s="68" t="s">
        <v>108</v>
      </c>
      <c r="C6" s="69">
        <v>41729</v>
      </c>
      <c r="D6" s="69">
        <v>41364</v>
      </c>
    </row>
    <row r="7" spans="1:4" ht="12.75">
      <c r="A7" s="4"/>
      <c r="B7" s="68"/>
      <c r="C7" s="35" t="s">
        <v>3</v>
      </c>
      <c r="D7" s="35" t="s">
        <v>3</v>
      </c>
    </row>
    <row r="8" spans="1:4" ht="12.75">
      <c r="A8" s="70" t="s">
        <v>20</v>
      </c>
      <c r="B8" s="19"/>
      <c r="C8" s="4"/>
      <c r="D8" s="4"/>
    </row>
    <row r="9" spans="1:4" ht="12.75">
      <c r="A9" s="70" t="s">
        <v>39</v>
      </c>
      <c r="B9" s="19"/>
      <c r="C9" s="4"/>
      <c r="D9" s="4"/>
    </row>
    <row r="10" spans="1:4" ht="12.75">
      <c r="A10" s="3"/>
      <c r="B10" s="19"/>
      <c r="C10" s="4"/>
      <c r="D10" s="4"/>
    </row>
    <row r="11" spans="1:4" ht="12.75">
      <c r="A11" s="4" t="s">
        <v>109</v>
      </c>
      <c r="B11" s="30">
        <v>13</v>
      </c>
      <c r="C11" s="4">
        <v>2565</v>
      </c>
      <c r="D11" s="4">
        <v>2704</v>
      </c>
    </row>
    <row r="12" spans="1:4" ht="12.75">
      <c r="A12" s="4" t="s">
        <v>103</v>
      </c>
      <c r="B12" s="86">
        <v>15</v>
      </c>
      <c r="C12" s="4">
        <v>409</v>
      </c>
      <c r="D12" s="4">
        <v>428</v>
      </c>
    </row>
    <row r="13" spans="1:4" ht="12.75">
      <c r="A13" s="4" t="s">
        <v>166</v>
      </c>
      <c r="B13" s="86">
        <v>14</v>
      </c>
      <c r="C13" s="4"/>
      <c r="D13" s="4">
        <v>2</v>
      </c>
    </row>
    <row r="14" spans="1:4" ht="12.75">
      <c r="A14" s="4" t="s">
        <v>104</v>
      </c>
      <c r="B14" s="30">
        <v>13</v>
      </c>
      <c r="C14" s="4">
        <v>113</v>
      </c>
      <c r="D14" s="4">
        <v>113</v>
      </c>
    </row>
    <row r="15" spans="1:4" ht="12.75">
      <c r="A15" s="4" t="s">
        <v>107</v>
      </c>
      <c r="B15" s="30">
        <v>16</v>
      </c>
      <c r="C15" s="4"/>
      <c r="D15" s="4">
        <v>5</v>
      </c>
    </row>
    <row r="16" spans="1:4" ht="12.75">
      <c r="A16" s="4" t="s">
        <v>137</v>
      </c>
      <c r="B16" s="30">
        <v>24</v>
      </c>
      <c r="C16" s="4">
        <v>76</v>
      </c>
      <c r="D16" s="4">
        <v>72</v>
      </c>
    </row>
    <row r="17" spans="1:4" ht="12.75">
      <c r="A17" s="70" t="s">
        <v>42</v>
      </c>
      <c r="B17" s="30"/>
      <c r="C17" s="22">
        <f>SUM(C11:C16)</f>
        <v>3163</v>
      </c>
      <c r="D17" s="22">
        <f>SUM(D11:D16)</f>
        <v>3324</v>
      </c>
    </row>
    <row r="18" spans="1:4" ht="9" customHeight="1">
      <c r="A18" s="3"/>
      <c r="B18" s="30"/>
      <c r="C18" s="4"/>
      <c r="D18" s="4"/>
    </row>
    <row r="19" spans="1:4" ht="15" customHeight="1">
      <c r="A19" s="70" t="s">
        <v>21</v>
      </c>
      <c r="B19" s="30"/>
      <c r="C19" s="4"/>
      <c r="D19" s="4"/>
    </row>
    <row r="20" spans="1:4" ht="9" customHeight="1">
      <c r="A20" s="3"/>
      <c r="B20" s="30"/>
      <c r="C20" s="4"/>
      <c r="D20" s="4"/>
    </row>
    <row r="21" spans="1:4" ht="15" customHeight="1">
      <c r="A21" s="4" t="s">
        <v>22</v>
      </c>
      <c r="B21" s="30" t="s">
        <v>147</v>
      </c>
      <c r="C21" s="4">
        <v>1449</v>
      </c>
      <c r="D21" s="4">
        <v>821</v>
      </c>
    </row>
    <row r="22" spans="1:4" ht="15" customHeight="1">
      <c r="A22" s="4" t="s">
        <v>111</v>
      </c>
      <c r="B22" s="30">
        <v>19</v>
      </c>
      <c r="C22" s="4"/>
      <c r="D22" s="4">
        <v>178</v>
      </c>
    </row>
    <row r="23" spans="1:4" ht="15" customHeight="1">
      <c r="A23" s="4" t="s">
        <v>112</v>
      </c>
      <c r="B23" s="30">
        <v>19</v>
      </c>
      <c r="C23" s="4">
        <v>3609</v>
      </c>
      <c r="D23" s="4">
        <v>2608</v>
      </c>
    </row>
    <row r="24" spans="1:4" ht="15" customHeight="1">
      <c r="A24" s="4" t="s">
        <v>113</v>
      </c>
      <c r="B24" s="30">
        <v>19</v>
      </c>
      <c r="C24" s="4">
        <v>49</v>
      </c>
      <c r="D24" s="4">
        <v>17</v>
      </c>
    </row>
    <row r="25" spans="1:4" ht="13.5" customHeight="1">
      <c r="A25" s="4" t="s">
        <v>110</v>
      </c>
      <c r="B25" s="30">
        <v>20</v>
      </c>
      <c r="C25" s="4">
        <v>3</v>
      </c>
      <c r="D25" s="4">
        <v>8</v>
      </c>
    </row>
    <row r="26" spans="1:4" ht="14.25" customHeight="1">
      <c r="A26" s="22" t="s">
        <v>23</v>
      </c>
      <c r="B26" s="30"/>
      <c r="C26" s="22">
        <f>SUM(C21:C25)</f>
        <v>5110</v>
      </c>
      <c r="D26" s="22">
        <f>SUM(D21:D25)</f>
        <v>3632</v>
      </c>
    </row>
    <row r="27" spans="1:4" ht="20.25" customHeight="1">
      <c r="A27" s="22" t="s">
        <v>24</v>
      </c>
      <c r="B27" s="30"/>
      <c r="C27" s="22">
        <f>C17+C26</f>
        <v>8273</v>
      </c>
      <c r="D27" s="22">
        <f>D17+D26</f>
        <v>6956</v>
      </c>
    </row>
    <row r="28" spans="1:4" ht="0.75" customHeight="1">
      <c r="A28" s="4"/>
      <c r="B28" s="30"/>
      <c r="C28" s="4"/>
      <c r="D28" s="4"/>
    </row>
    <row r="29" spans="1:4" ht="17.25" customHeight="1">
      <c r="A29" s="22" t="s">
        <v>25</v>
      </c>
      <c r="B29" s="30"/>
      <c r="C29" s="4"/>
      <c r="D29" s="4"/>
    </row>
    <row r="30" spans="1:4" ht="16.5" customHeight="1">
      <c r="A30" s="22" t="s">
        <v>26</v>
      </c>
      <c r="B30" s="30"/>
      <c r="C30" s="4"/>
      <c r="D30" s="4"/>
    </row>
    <row r="31" spans="1:4" ht="14.25" customHeight="1">
      <c r="A31" s="3"/>
      <c r="B31" s="30"/>
      <c r="C31" s="4"/>
      <c r="D31" s="4"/>
    </row>
    <row r="32" spans="1:4" ht="15" customHeight="1">
      <c r="A32" s="4" t="s">
        <v>114</v>
      </c>
      <c r="B32" s="30"/>
      <c r="C32" s="4">
        <v>2625</v>
      </c>
      <c r="D32" s="4">
        <v>2625</v>
      </c>
    </row>
    <row r="33" spans="1:4" ht="15" customHeight="1">
      <c r="A33" s="4" t="s">
        <v>27</v>
      </c>
      <c r="B33" s="30"/>
      <c r="C33" s="4">
        <v>1511</v>
      </c>
      <c r="D33" s="4">
        <v>426</v>
      </c>
    </row>
    <row r="34" spans="1:4" ht="15" customHeight="1">
      <c r="A34" s="4" t="s">
        <v>43</v>
      </c>
      <c r="B34" s="30"/>
      <c r="C34" s="4">
        <v>892</v>
      </c>
      <c r="D34" s="4">
        <v>377</v>
      </c>
    </row>
    <row r="35" spans="1:4" ht="15" customHeight="1">
      <c r="A35" s="71" t="s">
        <v>44</v>
      </c>
      <c r="B35" s="30"/>
      <c r="C35" s="89">
        <v>59</v>
      </c>
      <c r="D35" s="89">
        <v>144</v>
      </c>
    </row>
    <row r="36" spans="1:4" ht="21" customHeight="1">
      <c r="A36" s="22" t="s">
        <v>28</v>
      </c>
      <c r="B36" s="30">
        <v>21</v>
      </c>
      <c r="C36" s="22">
        <f>C32+C33+C34+C35</f>
        <v>5087</v>
      </c>
      <c r="D36" s="22">
        <f>D32+D33+D34+D35</f>
        <v>3572</v>
      </c>
    </row>
    <row r="37" spans="1:4" ht="0.75" customHeight="1">
      <c r="A37" s="22"/>
      <c r="B37" s="30"/>
      <c r="C37" s="28"/>
      <c r="D37" s="28"/>
    </row>
    <row r="38" spans="1:4" ht="12.75">
      <c r="A38" s="28"/>
      <c r="B38" s="30"/>
      <c r="C38" s="28"/>
      <c r="D38" s="28"/>
    </row>
    <row r="39" spans="1:4" s="63" customFormat="1" ht="12.75">
      <c r="A39" s="22" t="s">
        <v>38</v>
      </c>
      <c r="B39" s="30"/>
      <c r="C39" s="22"/>
      <c r="D39" s="22"/>
    </row>
    <row r="40" spans="1:4" s="63" customFormat="1" ht="12.75">
      <c r="A40" s="28" t="s">
        <v>105</v>
      </c>
      <c r="B40" s="30">
        <v>23</v>
      </c>
      <c r="C40" s="28">
        <v>380</v>
      </c>
      <c r="D40" s="28">
        <v>402</v>
      </c>
    </row>
    <row r="41" spans="1:4" s="63" customFormat="1" ht="12.75">
      <c r="A41" s="28" t="s">
        <v>141</v>
      </c>
      <c r="B41" s="30">
        <v>27</v>
      </c>
      <c r="C41" s="28">
        <v>118</v>
      </c>
      <c r="D41" s="28">
        <v>102</v>
      </c>
    </row>
    <row r="42" spans="1:4" s="63" customFormat="1" ht="12.75">
      <c r="A42" s="28" t="s">
        <v>138</v>
      </c>
      <c r="B42" s="30" t="s">
        <v>151</v>
      </c>
      <c r="C42" s="28">
        <v>72</v>
      </c>
      <c r="D42" s="28">
        <v>102</v>
      </c>
    </row>
    <row r="43" spans="1:4" s="63" customFormat="1" ht="12.75">
      <c r="A43" s="28" t="s">
        <v>155</v>
      </c>
      <c r="B43" s="30">
        <v>29</v>
      </c>
      <c r="C43" s="28">
        <v>5</v>
      </c>
      <c r="D43" s="28">
        <v>1082</v>
      </c>
    </row>
    <row r="44" spans="1:4" ht="12.75" customHeight="1">
      <c r="A44" s="22" t="s">
        <v>45</v>
      </c>
      <c r="B44" s="30"/>
      <c r="C44" s="22">
        <f>SUM(C40:C43)</f>
        <v>575</v>
      </c>
      <c r="D44" s="22">
        <f>SUM(D40:D43)</f>
        <v>1688</v>
      </c>
    </row>
    <row r="45" spans="1:4" ht="12.75" customHeight="1">
      <c r="A45" s="22"/>
      <c r="B45" s="30"/>
      <c r="C45" s="22"/>
      <c r="D45" s="22"/>
    </row>
    <row r="46" spans="1:4" s="63" customFormat="1" ht="11.25" customHeight="1">
      <c r="A46" s="22" t="s">
        <v>29</v>
      </c>
      <c r="B46" s="30"/>
      <c r="C46" s="70"/>
      <c r="D46" s="70"/>
    </row>
    <row r="47" spans="1:4" s="63" customFormat="1" ht="15" customHeight="1">
      <c r="A47" s="28" t="s">
        <v>115</v>
      </c>
      <c r="B47" s="30">
        <v>22</v>
      </c>
      <c r="C47" s="28">
        <v>1135</v>
      </c>
      <c r="D47" s="28">
        <v>1134</v>
      </c>
    </row>
    <row r="48" spans="1:4" s="63" customFormat="1" ht="26.25" customHeight="1">
      <c r="A48" s="88" t="s">
        <v>140</v>
      </c>
      <c r="B48" s="30" t="s">
        <v>151</v>
      </c>
      <c r="C48" s="73">
        <v>15</v>
      </c>
      <c r="D48" s="73">
        <v>11</v>
      </c>
    </row>
    <row r="49" spans="1:4" s="63" customFormat="1" ht="11.25" customHeight="1">
      <c r="A49" s="28" t="s">
        <v>116</v>
      </c>
      <c r="B49" s="72">
        <v>26</v>
      </c>
      <c r="C49" s="28">
        <v>1271</v>
      </c>
      <c r="D49" s="28">
        <v>419</v>
      </c>
    </row>
    <row r="50" spans="1:4" s="63" customFormat="1" ht="11.25" customHeight="1">
      <c r="A50" s="28" t="s">
        <v>117</v>
      </c>
      <c r="B50" s="72">
        <v>28</v>
      </c>
      <c r="C50" s="28">
        <v>84</v>
      </c>
      <c r="D50" s="28">
        <v>42</v>
      </c>
    </row>
    <row r="51" spans="1:4" s="63" customFormat="1" ht="10.5" customHeight="1">
      <c r="A51" s="28" t="s">
        <v>118</v>
      </c>
      <c r="B51" s="72">
        <v>27</v>
      </c>
      <c r="C51" s="28">
        <v>83</v>
      </c>
      <c r="D51" s="28">
        <v>69</v>
      </c>
    </row>
    <row r="52" spans="1:4" s="63" customFormat="1" ht="1.5" customHeight="1" hidden="1">
      <c r="A52" s="28" t="s">
        <v>157</v>
      </c>
      <c r="B52" s="72">
        <v>23</v>
      </c>
      <c r="C52" s="28"/>
      <c r="D52" s="28"/>
    </row>
    <row r="53" spans="1:4" s="63" customFormat="1" ht="11.25" customHeight="1">
      <c r="A53" s="28" t="s">
        <v>119</v>
      </c>
      <c r="B53" s="72">
        <v>29</v>
      </c>
      <c r="C53" s="28">
        <v>23</v>
      </c>
      <c r="D53" s="28">
        <v>21</v>
      </c>
    </row>
    <row r="54" spans="1:4" ht="12.75">
      <c r="A54" s="22" t="s">
        <v>46</v>
      </c>
      <c r="B54" s="30"/>
      <c r="C54" s="22">
        <f>SUM(C47:C53)</f>
        <v>2611</v>
      </c>
      <c r="D54" s="22">
        <f>SUM(D47:D53)</f>
        <v>1696</v>
      </c>
    </row>
    <row r="55" spans="1:4" ht="12.75">
      <c r="A55" s="22" t="s">
        <v>120</v>
      </c>
      <c r="B55" s="30"/>
      <c r="C55" s="22">
        <f>C54+C44</f>
        <v>3186</v>
      </c>
      <c r="D55" s="22">
        <f>D54+D44</f>
        <v>3384</v>
      </c>
    </row>
    <row r="56" spans="1:4" s="63" customFormat="1" ht="20.25" customHeight="1">
      <c r="A56" s="22" t="s">
        <v>121</v>
      </c>
      <c r="B56" s="72"/>
      <c r="C56" s="22">
        <f>SUM(C36+C44+C54)</f>
        <v>8273</v>
      </c>
      <c r="D56" s="22">
        <f>SUM(D36+D44+D54)</f>
        <v>6956</v>
      </c>
    </row>
    <row r="57" spans="1:5" ht="12.75">
      <c r="A57" s="90"/>
      <c r="B57" s="90"/>
      <c r="C57" s="90"/>
      <c r="D57" s="90"/>
      <c r="E57" s="90"/>
    </row>
    <row r="58" s="101" customFormat="1" ht="12.75">
      <c r="A58" s="101" t="s">
        <v>84</v>
      </c>
    </row>
    <row r="59" s="101" customFormat="1" ht="12.75">
      <c r="A59" s="101" t="s">
        <v>156</v>
      </c>
    </row>
    <row r="60" s="101" customFormat="1" ht="12.75">
      <c r="A60" s="101" t="s">
        <v>174</v>
      </c>
    </row>
    <row r="61" spans="1:6" s="67" customFormat="1" ht="12.75">
      <c r="A61" s="95"/>
      <c r="B61" s="95"/>
      <c r="C61" s="95"/>
      <c r="D61" s="95"/>
      <c r="E61" s="95"/>
      <c r="F61" s="95"/>
    </row>
    <row r="63" spans="1:4" ht="12.75">
      <c r="A63" s="104" t="s">
        <v>145</v>
      </c>
      <c r="B63" s="104"/>
      <c r="C63" s="104"/>
      <c r="D63" s="101" t="s">
        <v>167</v>
      </c>
    </row>
    <row r="64" spans="1:4" ht="12.75">
      <c r="A64" s="65" t="s">
        <v>144</v>
      </c>
      <c r="D64" s="64" t="s">
        <v>161</v>
      </c>
    </row>
    <row r="70" ht="12.75">
      <c r="A70" s="66"/>
    </row>
    <row r="76" ht="12.75">
      <c r="A76" s="66"/>
    </row>
  </sheetData>
  <sheetProtection/>
  <mergeCells count="2">
    <mergeCell ref="A1:D2"/>
    <mergeCell ref="A63:C63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E71" sqref="E71"/>
    </sheetView>
  </sheetViews>
  <sheetFormatPr defaultColWidth="9.140625" defaultRowHeight="12.75"/>
  <cols>
    <col min="1" max="1" width="4.140625" style="0" customWidth="1"/>
    <col min="2" max="2" width="43.140625" style="0" customWidth="1"/>
    <col min="3" max="3" width="6.140625" style="0" customWidth="1"/>
    <col min="4" max="4" width="15.421875" style="0" customWidth="1"/>
    <col min="5" max="5" width="14.140625" style="0" customWidth="1"/>
  </cols>
  <sheetData>
    <row r="1" spans="1:5" ht="12.75">
      <c r="A1" s="105" t="s">
        <v>100</v>
      </c>
      <c r="B1" s="105"/>
      <c r="C1" s="105"/>
      <c r="D1" s="105"/>
      <c r="E1" s="2"/>
    </row>
    <row r="2" spans="1:5" ht="12.75">
      <c r="A2" s="105" t="s">
        <v>146</v>
      </c>
      <c r="B2" s="105"/>
      <c r="C2" s="105"/>
      <c r="D2" s="105"/>
      <c r="E2" s="105"/>
    </row>
    <row r="3" spans="1:5" ht="12.75">
      <c r="A3" s="105" t="s">
        <v>163</v>
      </c>
      <c r="B3" s="105"/>
      <c r="C3" s="105"/>
      <c r="D3" s="105"/>
      <c r="E3" s="2"/>
    </row>
    <row r="4" ht="12.75">
      <c r="A4" s="1"/>
    </row>
    <row r="5" ht="12.75">
      <c r="A5" s="1"/>
    </row>
    <row r="7" spans="1:5" ht="12.75">
      <c r="A7" s="12" t="s">
        <v>57</v>
      </c>
      <c r="B7" s="12" t="s">
        <v>30</v>
      </c>
      <c r="C7" s="12" t="s">
        <v>122</v>
      </c>
      <c r="D7" s="12" t="s">
        <v>1</v>
      </c>
      <c r="E7" s="12" t="s">
        <v>1</v>
      </c>
    </row>
    <row r="8" spans="1:5" ht="12.75">
      <c r="A8" s="13" t="s">
        <v>58</v>
      </c>
      <c r="B8" s="13"/>
      <c r="C8" s="13" t="s">
        <v>123</v>
      </c>
      <c r="D8" s="13" t="s">
        <v>2</v>
      </c>
      <c r="E8" s="13" t="s">
        <v>2</v>
      </c>
    </row>
    <row r="9" spans="1:5" ht="12.75">
      <c r="A9" s="13" t="s">
        <v>59</v>
      </c>
      <c r="B9" s="13"/>
      <c r="C9" s="13"/>
      <c r="D9" s="13" t="s">
        <v>164</v>
      </c>
      <c r="E9" s="13" t="s">
        <v>162</v>
      </c>
    </row>
    <row r="10" spans="1:5" ht="12.75">
      <c r="A10" s="14"/>
      <c r="B10" s="14"/>
      <c r="C10" s="14"/>
      <c r="D10" s="14" t="s">
        <v>3</v>
      </c>
      <c r="E10" s="14" t="s">
        <v>3</v>
      </c>
    </row>
    <row r="11" spans="1:5" ht="12.75">
      <c r="A11" s="36" t="s">
        <v>81</v>
      </c>
      <c r="B11" s="37" t="s">
        <v>82</v>
      </c>
      <c r="C11" s="14"/>
      <c r="D11" s="14"/>
      <c r="E11" s="14"/>
    </row>
    <row r="12" spans="1:5" ht="14.25" customHeight="1">
      <c r="A12" s="6">
        <v>1</v>
      </c>
      <c r="B12" s="6" t="s">
        <v>31</v>
      </c>
      <c r="C12" s="19" t="s">
        <v>148</v>
      </c>
      <c r="D12" s="74">
        <v>1680</v>
      </c>
      <c r="E12" s="74">
        <v>2097</v>
      </c>
    </row>
    <row r="13" spans="1:5" ht="14.25" customHeight="1">
      <c r="A13" s="7">
        <v>2</v>
      </c>
      <c r="B13" s="7" t="s">
        <v>41</v>
      </c>
      <c r="C13" s="20">
        <v>23</v>
      </c>
      <c r="D13" s="74">
        <v>6</v>
      </c>
      <c r="E13" s="74">
        <v>85</v>
      </c>
    </row>
    <row r="14" spans="1:5" ht="14.25" customHeight="1">
      <c r="A14" s="22">
        <v>3</v>
      </c>
      <c r="B14" s="22" t="s">
        <v>40</v>
      </c>
      <c r="C14" s="20"/>
      <c r="D14" s="75">
        <f>SUM(D12:D13)</f>
        <v>1686</v>
      </c>
      <c r="E14" s="75">
        <f>SUM(E12:E13)</f>
        <v>2182</v>
      </c>
    </row>
    <row r="15" spans="1:7" ht="14.25" customHeight="1">
      <c r="A15" s="22">
        <v>4</v>
      </c>
      <c r="B15" s="22" t="s">
        <v>47</v>
      </c>
      <c r="C15" s="23" t="s">
        <v>149</v>
      </c>
      <c r="D15" s="49">
        <v>1427</v>
      </c>
      <c r="E15" s="49">
        <v>1916</v>
      </c>
      <c r="G15" s="2"/>
    </row>
    <row r="16" spans="1:5" ht="14.25" customHeight="1">
      <c r="A16" s="3">
        <v>5</v>
      </c>
      <c r="B16" s="3" t="s">
        <v>48</v>
      </c>
      <c r="C16" s="19"/>
      <c r="D16" s="49">
        <f>D14-D15</f>
        <v>259</v>
      </c>
      <c r="E16" s="49">
        <f>E14-E15</f>
        <v>266</v>
      </c>
    </row>
    <row r="17" spans="1:5" ht="12.75" customHeight="1">
      <c r="A17" s="5">
        <v>6</v>
      </c>
      <c r="B17" s="5" t="s">
        <v>49</v>
      </c>
      <c r="C17" s="18">
        <v>4</v>
      </c>
      <c r="D17" s="76">
        <v>33</v>
      </c>
      <c r="E17" s="76">
        <v>97</v>
      </c>
    </row>
    <row r="18" spans="1:5" ht="14.25" customHeight="1">
      <c r="A18" s="4">
        <v>7</v>
      </c>
      <c r="B18" s="4" t="s">
        <v>158</v>
      </c>
      <c r="C18" s="19">
        <v>5</v>
      </c>
      <c r="D18" s="29">
        <v>44</v>
      </c>
      <c r="E18" s="29">
        <v>59</v>
      </c>
    </row>
    <row r="19" spans="1:5" ht="14.25" customHeight="1">
      <c r="A19" s="4">
        <v>8</v>
      </c>
      <c r="B19" s="4" t="s">
        <v>50</v>
      </c>
      <c r="C19" s="19"/>
      <c r="D19" s="29">
        <v>159</v>
      </c>
      <c r="E19" s="29">
        <v>128</v>
      </c>
    </row>
    <row r="20" spans="1:5" ht="14.25" customHeight="1">
      <c r="A20" s="4">
        <v>9</v>
      </c>
      <c r="B20" s="4" t="s">
        <v>51</v>
      </c>
      <c r="C20" s="19">
        <v>9</v>
      </c>
      <c r="D20" s="29">
        <v>9</v>
      </c>
      <c r="E20" s="29">
        <v>9</v>
      </c>
    </row>
    <row r="21" spans="1:5" ht="14.25" customHeight="1">
      <c r="A21" s="4">
        <v>10</v>
      </c>
      <c r="B21" s="4" t="s">
        <v>52</v>
      </c>
      <c r="C21" s="19"/>
      <c r="D21" s="49">
        <f>D16+D17-D18-D19-D20</f>
        <v>80</v>
      </c>
      <c r="E21" s="49">
        <f>E16+E17-E18-E19-E20</f>
        <v>167</v>
      </c>
    </row>
    <row r="22" spans="1:5" ht="14.25" customHeight="1">
      <c r="A22" s="4">
        <v>11</v>
      </c>
      <c r="B22" s="4" t="s">
        <v>54</v>
      </c>
      <c r="C22" s="19" t="s">
        <v>150</v>
      </c>
      <c r="D22" s="29">
        <v>-21</v>
      </c>
      <c r="E22" s="29">
        <v>-23</v>
      </c>
    </row>
    <row r="23" spans="1:5" ht="15.75" customHeight="1" hidden="1">
      <c r="A23" s="28">
        <v>12</v>
      </c>
      <c r="B23" s="28" t="s">
        <v>53</v>
      </c>
      <c r="C23" s="19"/>
      <c r="D23" s="29"/>
      <c r="E23" s="29"/>
    </row>
    <row r="24" spans="1:5" ht="12" customHeight="1" hidden="1">
      <c r="A24" s="4"/>
      <c r="B24" s="4" t="s">
        <v>55</v>
      </c>
      <c r="C24" s="19"/>
      <c r="D24" s="49"/>
      <c r="E24" s="49"/>
    </row>
    <row r="25" spans="1:5" ht="11.25" customHeight="1" hidden="1">
      <c r="A25" s="4"/>
      <c r="B25" s="4" t="s">
        <v>56</v>
      </c>
      <c r="C25" s="19"/>
      <c r="D25" s="49"/>
      <c r="E25" s="49"/>
    </row>
    <row r="26" spans="1:5" ht="16.5" customHeight="1">
      <c r="A26" s="28">
        <f>A22+1</f>
        <v>12</v>
      </c>
      <c r="B26" s="22" t="s">
        <v>60</v>
      </c>
      <c r="C26" s="23"/>
      <c r="D26" s="49">
        <f>D21+D22+D25</f>
        <v>59</v>
      </c>
      <c r="E26" s="49">
        <f>E21+E22+E25</f>
        <v>144</v>
      </c>
    </row>
    <row r="27" spans="1:6" ht="13.5" customHeight="1">
      <c r="A27" s="28">
        <f>A23+1</f>
        <v>13</v>
      </c>
      <c r="B27" s="28" t="s">
        <v>61</v>
      </c>
      <c r="C27" s="31" t="s">
        <v>139</v>
      </c>
      <c r="D27" s="77"/>
      <c r="E27" s="77"/>
      <c r="F27" s="16"/>
    </row>
    <row r="28" spans="1:5" ht="18.75" customHeight="1">
      <c r="A28" s="22">
        <v>14</v>
      </c>
      <c r="B28" s="32" t="s">
        <v>62</v>
      </c>
      <c r="C28" s="39"/>
      <c r="D28" s="49">
        <f>D26-D27</f>
        <v>59</v>
      </c>
      <c r="E28" s="49">
        <f>E26-E27</f>
        <v>144</v>
      </c>
    </row>
    <row r="29" spans="1:5" ht="14.25" customHeight="1">
      <c r="A29" s="22">
        <v>15</v>
      </c>
      <c r="B29" s="22" t="s">
        <v>63</v>
      </c>
      <c r="C29" s="23"/>
      <c r="D29" s="49"/>
      <c r="E29" s="49"/>
    </row>
    <row r="30" spans="1:5" ht="14.25" customHeight="1">
      <c r="A30" s="22">
        <v>16</v>
      </c>
      <c r="B30" s="22" t="s">
        <v>64</v>
      </c>
      <c r="C30" s="23"/>
      <c r="D30" s="49">
        <f>D28</f>
        <v>59</v>
      </c>
      <c r="E30" s="49">
        <f>E28</f>
        <v>144</v>
      </c>
    </row>
    <row r="31" spans="1:5" ht="14.25" customHeight="1">
      <c r="A31" s="32"/>
      <c r="B31" s="32"/>
      <c r="C31" s="33"/>
      <c r="D31" s="49"/>
      <c r="E31" s="49"/>
    </row>
    <row r="32" spans="1:5" ht="14.25" customHeight="1">
      <c r="A32" s="35" t="s">
        <v>80</v>
      </c>
      <c r="B32" s="3" t="s">
        <v>65</v>
      </c>
      <c r="C32" s="19"/>
      <c r="D32" s="29"/>
      <c r="E32" s="29"/>
    </row>
    <row r="33" spans="1:5" ht="0.75" customHeight="1">
      <c r="A33" s="8">
        <v>1</v>
      </c>
      <c r="B33" s="8" t="s">
        <v>66</v>
      </c>
      <c r="C33" s="21"/>
      <c r="D33" s="29"/>
      <c r="E33" s="29"/>
    </row>
    <row r="34" spans="1:5" ht="14.25" customHeight="1" hidden="1">
      <c r="A34" s="3"/>
      <c r="B34" s="28" t="s">
        <v>67</v>
      </c>
      <c r="C34" s="30"/>
      <c r="D34" s="77"/>
      <c r="E34" s="77"/>
    </row>
    <row r="35" spans="1:5" ht="14.25" customHeight="1" hidden="1">
      <c r="A35" s="8">
        <v>2</v>
      </c>
      <c r="B35" s="8" t="s">
        <v>69</v>
      </c>
      <c r="C35" s="21"/>
      <c r="D35" s="29"/>
      <c r="E35" s="29"/>
    </row>
    <row r="36" spans="1:5" ht="14.25" customHeight="1" hidden="1">
      <c r="A36" s="28"/>
      <c r="B36" s="28" t="s">
        <v>68</v>
      </c>
      <c r="C36" s="30"/>
      <c r="D36" s="77"/>
      <c r="E36" s="77"/>
    </row>
    <row r="37" spans="1:5" ht="14.25" customHeight="1" hidden="1">
      <c r="A37" s="8">
        <v>3</v>
      </c>
      <c r="B37" s="28" t="s">
        <v>70</v>
      </c>
      <c r="C37" s="21"/>
      <c r="D37" s="29"/>
      <c r="E37" s="29"/>
    </row>
    <row r="38" spans="1:5" ht="14.25" customHeight="1">
      <c r="A38" s="28">
        <v>1</v>
      </c>
      <c r="B38" s="28" t="s">
        <v>71</v>
      </c>
      <c r="C38" s="30">
        <v>19</v>
      </c>
      <c r="D38" s="77"/>
      <c r="E38" s="77"/>
    </row>
    <row r="39" spans="1:5" ht="0.75" customHeight="1">
      <c r="A39" s="8">
        <v>5</v>
      </c>
      <c r="B39" s="8" t="s">
        <v>72</v>
      </c>
      <c r="C39" s="21"/>
      <c r="D39" s="29"/>
      <c r="E39" s="29"/>
    </row>
    <row r="40" spans="1:5" ht="14.25" customHeight="1" hidden="1">
      <c r="A40" s="28"/>
      <c r="B40" s="28" t="s">
        <v>73</v>
      </c>
      <c r="C40" s="30"/>
      <c r="D40" s="77"/>
      <c r="E40" s="77"/>
    </row>
    <row r="41" spans="1:5" ht="12.75" hidden="1">
      <c r="A41" s="4">
        <v>6</v>
      </c>
      <c r="B41" s="4" t="s">
        <v>74</v>
      </c>
      <c r="C41" s="4"/>
      <c r="D41" s="78"/>
      <c r="E41" s="78"/>
    </row>
    <row r="42" spans="1:5" ht="12.75" hidden="1">
      <c r="A42" s="4"/>
      <c r="B42" s="4" t="s">
        <v>75</v>
      </c>
      <c r="C42" s="4"/>
      <c r="D42" s="78"/>
      <c r="E42" s="78"/>
    </row>
    <row r="43" spans="1:5" ht="16.5" customHeight="1" hidden="1">
      <c r="A43" s="4">
        <v>7</v>
      </c>
      <c r="B43" s="4" t="s">
        <v>76</v>
      </c>
      <c r="C43" s="4"/>
      <c r="D43" s="78"/>
      <c r="E43" s="78"/>
    </row>
    <row r="44" spans="1:5" ht="16.5" customHeight="1" hidden="1">
      <c r="A44" s="4"/>
      <c r="B44" s="4" t="s">
        <v>77</v>
      </c>
      <c r="C44" s="4"/>
      <c r="D44" s="78"/>
      <c r="E44" s="78"/>
    </row>
    <row r="45" spans="1:5" ht="16.5" customHeight="1">
      <c r="A45" s="4">
        <v>2</v>
      </c>
      <c r="B45" s="4" t="s">
        <v>72</v>
      </c>
      <c r="C45" s="86">
        <v>19</v>
      </c>
      <c r="D45" s="92"/>
      <c r="E45" s="92"/>
    </row>
    <row r="46" spans="1:5" ht="12.75">
      <c r="A46" s="22">
        <v>2</v>
      </c>
      <c r="B46" s="22" t="s">
        <v>78</v>
      </c>
      <c r="C46" s="22"/>
      <c r="D46" s="50"/>
      <c r="E46" s="50"/>
    </row>
    <row r="47" spans="1:5" ht="12.75">
      <c r="A47" s="22"/>
      <c r="B47" s="22" t="s">
        <v>79</v>
      </c>
      <c r="C47" s="22"/>
      <c r="D47" s="79">
        <f>SUM(D33:D46)</f>
        <v>0</v>
      </c>
      <c r="E47" s="79">
        <f>SUM(E33:E46)</f>
        <v>0</v>
      </c>
    </row>
    <row r="48" spans="1:5" ht="12.75">
      <c r="A48" s="4"/>
      <c r="B48" s="22" t="s">
        <v>83</v>
      </c>
      <c r="C48" s="22"/>
      <c r="D48" s="50"/>
      <c r="E48" s="50"/>
    </row>
    <row r="49" spans="1:5" ht="12.75">
      <c r="A49" s="4"/>
      <c r="B49" s="22" t="s">
        <v>92</v>
      </c>
      <c r="C49" s="22"/>
      <c r="D49" s="79">
        <f>D30+D47</f>
        <v>59</v>
      </c>
      <c r="E49" s="79">
        <f>E30+E47</f>
        <v>144</v>
      </c>
    </row>
    <row r="50" spans="1:5" ht="12.75">
      <c r="A50" s="4"/>
      <c r="B50" s="42" t="s">
        <v>124</v>
      </c>
      <c r="C50" s="22"/>
      <c r="D50" s="87">
        <v>0.02</v>
      </c>
      <c r="E50" s="87">
        <v>0.05</v>
      </c>
    </row>
    <row r="51" spans="1:5" ht="12.75">
      <c r="A51" s="34"/>
      <c r="B51" s="38"/>
      <c r="C51" s="38"/>
      <c r="D51" s="80"/>
      <c r="E51" s="80"/>
    </row>
    <row r="52" spans="1:5" ht="12.75">
      <c r="A52" s="34"/>
      <c r="B52" s="38" t="s">
        <v>85</v>
      </c>
      <c r="C52" s="38"/>
      <c r="D52" s="80"/>
      <c r="E52" s="80"/>
    </row>
    <row r="53" spans="1:5" ht="9.75" customHeight="1">
      <c r="A53" s="34"/>
      <c r="B53" s="38"/>
      <c r="C53" s="38"/>
      <c r="D53" s="80"/>
      <c r="E53" s="80"/>
    </row>
    <row r="54" spans="1:5" s="102" customFormat="1" ht="12.75">
      <c r="A54" s="28"/>
      <c r="B54" s="28" t="s">
        <v>86</v>
      </c>
      <c r="C54" s="48"/>
      <c r="D54" s="84"/>
      <c r="E54" s="84"/>
    </row>
    <row r="55" spans="1:5" s="102" customFormat="1" ht="12.75">
      <c r="A55" s="28"/>
      <c r="B55" s="28" t="s">
        <v>87</v>
      </c>
      <c r="C55" s="28"/>
      <c r="D55" s="83">
        <v>58</v>
      </c>
      <c r="E55" s="83">
        <v>136</v>
      </c>
    </row>
    <row r="56" spans="1:5" s="102" customFormat="1" ht="12.75">
      <c r="A56" s="28"/>
      <c r="B56" s="28" t="s">
        <v>88</v>
      </c>
      <c r="C56" s="28"/>
      <c r="D56" s="82">
        <v>1</v>
      </c>
      <c r="E56" s="82">
        <v>8</v>
      </c>
    </row>
    <row r="57" spans="1:5" s="102" customFormat="1" ht="12.75">
      <c r="A57" s="28"/>
      <c r="B57" s="22" t="s">
        <v>89</v>
      </c>
      <c r="C57" s="22"/>
      <c r="D57" s="50">
        <f>D55+D56</f>
        <v>59</v>
      </c>
      <c r="E57" s="50">
        <f>E55+E56</f>
        <v>144</v>
      </c>
    </row>
    <row r="58" spans="1:5" s="102" customFormat="1" ht="12.75">
      <c r="A58" s="28"/>
      <c r="B58" s="22"/>
      <c r="C58" s="22"/>
      <c r="D58" s="50"/>
      <c r="E58" s="50"/>
    </row>
    <row r="59" spans="1:5" s="102" customFormat="1" ht="12.75">
      <c r="A59" s="28"/>
      <c r="B59" s="28" t="s">
        <v>90</v>
      </c>
      <c r="C59" s="28"/>
      <c r="D59" s="82"/>
      <c r="E59" s="82"/>
    </row>
    <row r="60" spans="1:5" s="102" customFormat="1" ht="12.75">
      <c r="A60" s="28"/>
      <c r="B60" s="28" t="s">
        <v>87</v>
      </c>
      <c r="C60" s="28"/>
      <c r="D60" s="81">
        <v>58</v>
      </c>
      <c r="E60" s="81">
        <v>136</v>
      </c>
    </row>
    <row r="61" spans="1:5" s="102" customFormat="1" ht="12.75">
      <c r="A61" s="28"/>
      <c r="B61" s="28" t="s">
        <v>88</v>
      </c>
      <c r="C61" s="28"/>
      <c r="D61" s="81">
        <v>1</v>
      </c>
      <c r="E61" s="81">
        <v>8</v>
      </c>
    </row>
    <row r="62" spans="1:5" s="102" customFormat="1" ht="12.75">
      <c r="A62" s="28"/>
      <c r="B62" s="22" t="s">
        <v>91</v>
      </c>
      <c r="C62" s="22"/>
      <c r="D62" s="79">
        <f>D60+D61</f>
        <v>59</v>
      </c>
      <c r="E62" s="79">
        <f>E60+E61</f>
        <v>144</v>
      </c>
    </row>
    <row r="63" s="96" customFormat="1" ht="12.75"/>
    <row r="64" spans="1:5" s="96" customFormat="1" ht="12.75">
      <c r="A64" s="95" t="s">
        <v>152</v>
      </c>
      <c r="B64" s="95"/>
      <c r="C64" s="95"/>
      <c r="D64" s="95"/>
      <c r="E64" s="95"/>
    </row>
    <row r="65" spans="1:5" s="96" customFormat="1" ht="12.75">
      <c r="A65" s="97" t="s">
        <v>156</v>
      </c>
      <c r="B65" s="97"/>
      <c r="C65" s="97"/>
      <c r="D65" s="95"/>
      <c r="E65" s="95"/>
    </row>
    <row r="66" spans="1:5" s="96" customFormat="1" ht="12.75">
      <c r="A66" s="97" t="s">
        <v>174</v>
      </c>
      <c r="B66" s="97"/>
      <c r="C66" s="97"/>
      <c r="D66" s="95"/>
      <c r="E66" s="95"/>
    </row>
    <row r="67" s="96" customFormat="1" ht="12.75"/>
    <row r="68" spans="1:7" s="96" customFormat="1" ht="12.75">
      <c r="A68" s="98"/>
      <c r="B68" s="99" t="s">
        <v>145</v>
      </c>
      <c r="C68" s="99"/>
      <c r="D68" s="101" t="s">
        <v>167</v>
      </c>
      <c r="E68" s="97"/>
      <c r="F68" s="95"/>
      <c r="G68" s="95"/>
    </row>
    <row r="69" spans="1:7" s="96" customFormat="1" ht="12.75">
      <c r="A69" s="98"/>
      <c r="B69" s="100" t="s">
        <v>144</v>
      </c>
      <c r="C69" s="97"/>
      <c r="D69" s="64" t="s">
        <v>161</v>
      </c>
      <c r="E69" s="97"/>
      <c r="F69" s="95"/>
      <c r="G69" s="95"/>
    </row>
    <row r="70" spans="1:7" s="96" customFormat="1" ht="12.75">
      <c r="A70" s="98"/>
      <c r="B70" s="98"/>
      <c r="C70" s="98"/>
      <c r="D70" s="97"/>
      <c r="E70" s="97"/>
      <c r="F70" s="95"/>
      <c r="G70" s="95"/>
    </row>
    <row r="71" spans="4:7" ht="12.75">
      <c r="D71" s="34"/>
      <c r="E71" s="34"/>
      <c r="F71" s="34"/>
      <c r="G71" s="34"/>
    </row>
    <row r="72" spans="4:7" ht="12.75">
      <c r="D72" s="64"/>
      <c r="E72" s="34"/>
      <c r="F72" s="34"/>
      <c r="G72" s="34"/>
    </row>
    <row r="73" spans="1:7" ht="12.75">
      <c r="A73" s="91"/>
      <c r="B73" s="91"/>
      <c r="D73" s="34"/>
      <c r="E73" s="34"/>
      <c r="F73" s="34"/>
      <c r="G73" s="34"/>
    </row>
    <row r="74" spans="4:7" ht="12.75">
      <c r="D74" s="34"/>
      <c r="E74" s="34"/>
      <c r="F74" s="34"/>
      <c r="G74" s="34"/>
    </row>
    <row r="75" spans="4:7" ht="12.75">
      <c r="D75" s="34"/>
      <c r="E75" s="34"/>
      <c r="F75" s="34"/>
      <c r="G75" s="34"/>
    </row>
    <row r="76" spans="4:7" ht="12.75">
      <c r="D76" s="34"/>
      <c r="E76" s="34"/>
      <c r="F76" s="34"/>
      <c r="G76" s="34"/>
    </row>
    <row r="77" spans="4:7" ht="12.75">
      <c r="D77" s="34"/>
      <c r="E77" s="34"/>
      <c r="F77" s="34"/>
      <c r="G77" s="34"/>
    </row>
    <row r="78" spans="4:7" ht="12.75">
      <c r="D78" s="34"/>
      <c r="E78" s="34"/>
      <c r="F78" s="34"/>
      <c r="G78" s="34"/>
    </row>
  </sheetData>
  <sheetProtection/>
  <mergeCells count="3">
    <mergeCell ref="A1:D1"/>
    <mergeCell ref="A3:D3"/>
    <mergeCell ref="A2:E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5.140625" style="0" customWidth="1"/>
    <col min="2" max="2" width="12.140625" style="0" customWidth="1"/>
    <col min="3" max="4" width="10.7109375" style="0" customWidth="1"/>
    <col min="5" max="5" width="14.57421875" style="0" customWidth="1"/>
    <col min="6" max="6" width="13.57421875" style="0" customWidth="1"/>
    <col min="7" max="7" width="12.421875" style="0" customWidth="1"/>
    <col min="8" max="8" width="13.421875" style="0" customWidth="1"/>
  </cols>
  <sheetData>
    <row r="1" spans="1:8" ht="12.75">
      <c r="A1" s="105" t="s">
        <v>101</v>
      </c>
      <c r="B1" s="105"/>
      <c r="C1" s="105"/>
      <c r="D1" s="105"/>
      <c r="E1" s="105"/>
      <c r="F1" s="105"/>
      <c r="G1" s="105"/>
      <c r="H1" s="105"/>
    </row>
    <row r="2" spans="1:8" ht="12.75">
      <c r="A2" s="105" t="s">
        <v>136</v>
      </c>
      <c r="B2" s="105"/>
      <c r="C2" s="105"/>
      <c r="D2" s="105"/>
      <c r="E2" s="105"/>
      <c r="F2" s="105"/>
      <c r="G2" s="26"/>
      <c r="H2" s="26"/>
    </row>
    <row r="3" spans="1:8" ht="12.75">
      <c r="A3" s="105" t="s">
        <v>163</v>
      </c>
      <c r="B3" s="105"/>
      <c r="C3" s="105"/>
      <c r="D3" s="105"/>
      <c r="E3" s="105"/>
      <c r="F3" s="105"/>
      <c r="G3" s="105"/>
      <c r="H3" s="105"/>
    </row>
    <row r="4" spans="2:8" ht="12.75">
      <c r="B4" s="1"/>
      <c r="C4" s="1"/>
      <c r="H4" s="1" t="s">
        <v>32</v>
      </c>
    </row>
    <row r="5" spans="2:8" ht="12.75">
      <c r="B5" s="1"/>
      <c r="C5" s="1"/>
      <c r="H5" s="1"/>
    </row>
    <row r="7" spans="1:8" ht="16.5" customHeight="1">
      <c r="A7" s="7" t="s">
        <v>33</v>
      </c>
      <c r="B7" s="43" t="s">
        <v>125</v>
      </c>
      <c r="C7" s="41" t="s">
        <v>127</v>
      </c>
      <c r="D7" s="43" t="s">
        <v>128</v>
      </c>
      <c r="E7" s="41" t="s">
        <v>131</v>
      </c>
      <c r="F7" s="43" t="s">
        <v>133</v>
      </c>
      <c r="G7" s="106" t="s">
        <v>135</v>
      </c>
      <c r="H7" s="48" t="s">
        <v>34</v>
      </c>
    </row>
    <row r="8" spans="1:8" ht="12.75">
      <c r="A8" s="10"/>
      <c r="B8" s="43" t="s">
        <v>126</v>
      </c>
      <c r="C8" s="40" t="s">
        <v>36</v>
      </c>
      <c r="D8" s="44" t="s">
        <v>129</v>
      </c>
      <c r="E8" s="40" t="s">
        <v>132</v>
      </c>
      <c r="F8" s="44" t="s">
        <v>36</v>
      </c>
      <c r="G8" s="107"/>
      <c r="H8" s="32" t="s">
        <v>99</v>
      </c>
    </row>
    <row r="9" spans="1:8" ht="17.25" customHeight="1">
      <c r="A9" s="11"/>
      <c r="B9" s="44" t="s">
        <v>35</v>
      </c>
      <c r="C9" s="46"/>
      <c r="D9" s="45" t="s">
        <v>130</v>
      </c>
      <c r="E9" s="40" t="s">
        <v>98</v>
      </c>
      <c r="F9" s="45"/>
      <c r="G9" s="47" t="s">
        <v>134</v>
      </c>
      <c r="H9" s="27" t="s">
        <v>35</v>
      </c>
    </row>
    <row r="10" spans="1:8" ht="15.75" customHeight="1">
      <c r="A10" s="10"/>
      <c r="B10" s="54"/>
      <c r="C10" s="54"/>
      <c r="D10" s="54"/>
      <c r="E10" s="54"/>
      <c r="F10" s="54"/>
      <c r="G10" s="54"/>
      <c r="H10" s="54"/>
    </row>
    <row r="11" spans="1:8" ht="12.75">
      <c r="A11" s="22" t="s">
        <v>168</v>
      </c>
      <c r="B11" s="55">
        <v>1500</v>
      </c>
      <c r="C11" s="55">
        <v>185</v>
      </c>
      <c r="D11" s="55"/>
      <c r="E11" s="55"/>
      <c r="F11" s="55">
        <v>1366</v>
      </c>
      <c r="G11" s="85">
        <v>377</v>
      </c>
      <c r="H11" s="55">
        <f aca="true" t="shared" si="0" ref="H11:H19">SUM(B11:G11)</f>
        <v>3428</v>
      </c>
    </row>
    <row r="12" spans="1:8" ht="12.75" hidden="1">
      <c r="A12" s="4" t="s">
        <v>93</v>
      </c>
      <c r="B12" s="25"/>
      <c r="C12" s="25"/>
      <c r="D12" s="25"/>
      <c r="E12" s="25"/>
      <c r="F12" s="25"/>
      <c r="G12" s="56"/>
      <c r="H12" s="55">
        <f t="shared" si="0"/>
        <v>0</v>
      </c>
    </row>
    <row r="13" spans="1:8" ht="12.75" hidden="1">
      <c r="A13" s="4" t="s">
        <v>94</v>
      </c>
      <c r="B13" s="25"/>
      <c r="C13" s="25"/>
      <c r="D13" s="25"/>
      <c r="E13" s="25"/>
      <c r="F13" s="25"/>
      <c r="G13" s="51"/>
      <c r="H13" s="55">
        <f t="shared" si="0"/>
        <v>0</v>
      </c>
    </row>
    <row r="14" spans="1:8" ht="12.75" hidden="1">
      <c r="A14" s="22" t="s">
        <v>95</v>
      </c>
      <c r="B14" s="25"/>
      <c r="C14" s="25"/>
      <c r="D14" s="25"/>
      <c r="E14" s="25"/>
      <c r="F14" s="25"/>
      <c r="G14" s="56"/>
      <c r="H14" s="55">
        <f t="shared" si="0"/>
        <v>0</v>
      </c>
    </row>
    <row r="15" spans="1:8" ht="12.75" hidden="1">
      <c r="A15" s="22" t="s">
        <v>176</v>
      </c>
      <c r="B15" s="25"/>
      <c r="C15" s="55"/>
      <c r="D15" s="25"/>
      <c r="E15" s="25"/>
      <c r="F15" s="85"/>
      <c r="G15" s="85"/>
      <c r="H15" s="55">
        <f>SUM(B15:G15)</f>
        <v>0</v>
      </c>
    </row>
    <row r="16" spans="1:8" ht="12.75" hidden="1">
      <c r="A16" s="4" t="s">
        <v>96</v>
      </c>
      <c r="B16" s="25"/>
      <c r="C16" s="25"/>
      <c r="D16" s="25"/>
      <c r="E16" s="25"/>
      <c r="F16" s="25"/>
      <c r="G16" s="56"/>
      <c r="H16" s="55">
        <f t="shared" si="0"/>
        <v>0</v>
      </c>
    </row>
    <row r="17" spans="1:8" ht="12.75">
      <c r="A17" s="4" t="s">
        <v>97</v>
      </c>
      <c r="B17" s="55"/>
      <c r="C17" s="55"/>
      <c r="D17" s="55"/>
      <c r="E17" s="55"/>
      <c r="F17" s="55"/>
      <c r="G17" s="59">
        <v>515</v>
      </c>
      <c r="H17" s="55">
        <f t="shared" si="0"/>
        <v>515</v>
      </c>
    </row>
    <row r="18" spans="1:8" ht="12.75">
      <c r="A18" s="4" t="s">
        <v>27</v>
      </c>
      <c r="B18" s="55"/>
      <c r="C18" s="55"/>
      <c r="D18" s="55"/>
      <c r="E18" s="55"/>
      <c r="F18" s="55"/>
      <c r="G18" s="59"/>
      <c r="H18" s="55">
        <f t="shared" si="0"/>
        <v>0</v>
      </c>
    </row>
    <row r="19" spans="1:8" ht="12.75">
      <c r="A19" s="4" t="s">
        <v>106</v>
      </c>
      <c r="B19" s="55">
        <v>1125</v>
      </c>
      <c r="C19" s="55">
        <v>30</v>
      </c>
      <c r="D19" s="55"/>
      <c r="E19" s="55"/>
      <c r="F19" s="55">
        <v>-1124</v>
      </c>
      <c r="G19" s="59"/>
      <c r="H19" s="55">
        <f t="shared" si="0"/>
        <v>31</v>
      </c>
    </row>
    <row r="20" spans="1:8" ht="12.75">
      <c r="A20" s="22" t="s">
        <v>169</v>
      </c>
      <c r="B20" s="57">
        <f>SUM(B11:B19)</f>
        <v>2625</v>
      </c>
      <c r="C20" s="57">
        <f>SUM(C11:C19)</f>
        <v>215</v>
      </c>
      <c r="D20" s="57">
        <f>SUM(D11:D17)</f>
        <v>0</v>
      </c>
      <c r="E20" s="57">
        <f>SUM(E11:E17)</f>
        <v>0</v>
      </c>
      <c r="F20" s="57">
        <f>SUM(F11:F19)</f>
        <v>242</v>
      </c>
      <c r="G20" s="93">
        <f>SUM(G11:G19)</f>
        <v>892</v>
      </c>
      <c r="H20" s="57">
        <f>SUM(H11:H19)</f>
        <v>3974</v>
      </c>
    </row>
    <row r="21" spans="1:8" ht="12.75" hidden="1">
      <c r="A21" s="22" t="s">
        <v>95</v>
      </c>
      <c r="B21" s="58"/>
      <c r="C21" s="58"/>
      <c r="D21" s="58"/>
      <c r="E21" s="58"/>
      <c r="F21" s="58"/>
      <c r="G21" s="53"/>
      <c r="H21" s="58"/>
    </row>
    <row r="22" spans="1:8" ht="12.75" hidden="1">
      <c r="A22" s="22" t="s">
        <v>170</v>
      </c>
      <c r="B22" s="58"/>
      <c r="C22" s="58"/>
      <c r="D22" s="58"/>
      <c r="E22" s="58"/>
      <c r="F22" s="58"/>
      <c r="G22" s="85"/>
      <c r="H22" s="55">
        <f aca="true" t="shared" si="1" ref="H22:H27">SUM(B22:G22)</f>
        <v>0</v>
      </c>
    </row>
    <row r="23" spans="1:8" ht="12.75">
      <c r="A23" s="4" t="s">
        <v>177</v>
      </c>
      <c r="B23" s="25"/>
      <c r="C23" s="25"/>
      <c r="D23" s="25"/>
      <c r="E23" s="25"/>
      <c r="F23" s="25">
        <v>1054</v>
      </c>
      <c r="G23" s="56"/>
      <c r="H23" s="55">
        <f t="shared" si="1"/>
        <v>1054</v>
      </c>
    </row>
    <row r="24" spans="1:8" ht="1.5" customHeight="1" hidden="1">
      <c r="A24" s="4" t="s">
        <v>159</v>
      </c>
      <c r="B24" s="25"/>
      <c r="C24" s="25"/>
      <c r="D24" s="25"/>
      <c r="E24" s="25"/>
      <c r="F24" s="25"/>
      <c r="G24" s="51"/>
      <c r="H24" s="59">
        <v>0</v>
      </c>
    </row>
    <row r="25" spans="1:8" ht="12.75">
      <c r="A25" s="4" t="s">
        <v>178</v>
      </c>
      <c r="B25" s="25"/>
      <c r="C25" s="25"/>
      <c r="D25" s="25"/>
      <c r="E25" s="25"/>
      <c r="F25" s="25"/>
      <c r="G25" s="56">
        <v>59</v>
      </c>
      <c r="H25" s="55">
        <f t="shared" si="1"/>
        <v>59</v>
      </c>
    </row>
    <row r="26" spans="1:8" ht="11.25" customHeight="1" hidden="1">
      <c r="A26" s="60" t="s">
        <v>27</v>
      </c>
      <c r="B26" s="58"/>
      <c r="C26" s="58"/>
      <c r="D26" s="58"/>
      <c r="E26" s="58"/>
      <c r="F26" s="58"/>
      <c r="G26" s="53"/>
      <c r="H26" s="55">
        <f t="shared" si="1"/>
        <v>0</v>
      </c>
    </row>
    <row r="27" spans="1:8" ht="12.75" hidden="1">
      <c r="A27" s="4" t="s">
        <v>106</v>
      </c>
      <c r="B27" s="25"/>
      <c r="C27" s="25"/>
      <c r="D27" s="25"/>
      <c r="E27" s="25"/>
      <c r="F27" s="94"/>
      <c r="G27" s="51"/>
      <c r="H27" s="59">
        <f t="shared" si="1"/>
        <v>0</v>
      </c>
    </row>
    <row r="28" spans="1:8" ht="13.5" customHeight="1">
      <c r="A28" s="3" t="s">
        <v>171</v>
      </c>
      <c r="B28" s="50">
        <f aca="true" t="shared" si="2" ref="B28:G28">SUM(B20:B27)</f>
        <v>2625</v>
      </c>
      <c r="C28" s="50">
        <f t="shared" si="2"/>
        <v>215</v>
      </c>
      <c r="D28" s="50">
        <f t="shared" si="2"/>
        <v>0</v>
      </c>
      <c r="E28" s="50">
        <f t="shared" si="2"/>
        <v>0</v>
      </c>
      <c r="F28" s="50">
        <f t="shared" si="2"/>
        <v>1296</v>
      </c>
      <c r="G28" s="52">
        <f t="shared" si="2"/>
        <v>951</v>
      </c>
      <c r="H28" s="49">
        <f>SUM(B28:G28)</f>
        <v>5087</v>
      </c>
    </row>
    <row r="29" ht="11.25" customHeight="1"/>
    <row r="30" spans="1:5" s="102" customFormat="1" ht="12.75">
      <c r="A30" s="101" t="s">
        <v>172</v>
      </c>
      <c r="B30" s="101"/>
      <c r="C30" s="101"/>
      <c r="D30" s="101"/>
      <c r="E30" s="101"/>
    </row>
    <row r="31" spans="1:5" s="102" customFormat="1" ht="12.75">
      <c r="A31" s="101" t="s">
        <v>156</v>
      </c>
      <c r="B31" s="101"/>
      <c r="C31" s="101"/>
      <c r="D31" s="101"/>
      <c r="E31" s="101"/>
    </row>
    <row r="32" spans="1:5" s="102" customFormat="1" ht="12.75">
      <c r="A32" s="101" t="s">
        <v>174</v>
      </c>
      <c r="B32" s="101"/>
      <c r="C32" s="101"/>
      <c r="D32" s="101"/>
      <c r="E32" s="101"/>
    </row>
    <row r="33" s="96" customFormat="1" ht="12.75"/>
    <row r="34" spans="1:5" s="96" customFormat="1" ht="12.75">
      <c r="A34" s="99" t="s">
        <v>145</v>
      </c>
      <c r="B34" s="99"/>
      <c r="C34" s="101" t="s">
        <v>167</v>
      </c>
      <c r="D34" s="97"/>
      <c r="E34" s="98"/>
    </row>
    <row r="35" spans="1:5" s="96" customFormat="1" ht="12.75">
      <c r="A35" s="100" t="s">
        <v>144</v>
      </c>
      <c r="B35" s="97"/>
      <c r="C35" s="64" t="s">
        <v>161</v>
      </c>
      <c r="D35" s="97"/>
      <c r="E35" s="98"/>
    </row>
    <row r="36" spans="1:5" s="96" customFormat="1" ht="12.75">
      <c r="A36" s="98"/>
      <c r="B36" s="98"/>
      <c r="C36" s="97"/>
      <c r="D36" s="97"/>
      <c r="E36" s="98"/>
    </row>
    <row r="37" spans="1:5" s="96" customFormat="1" ht="12.75">
      <c r="A37" s="98"/>
      <c r="B37" s="98"/>
      <c r="C37" s="97"/>
      <c r="D37" s="97"/>
      <c r="E37" s="98"/>
    </row>
    <row r="38" spans="1:5" s="96" customFormat="1" ht="12.75">
      <c r="A38" s="98"/>
      <c r="B38" s="98"/>
      <c r="C38" s="99"/>
      <c r="D38" s="97"/>
      <c r="E38" s="98"/>
    </row>
    <row r="39" spans="1:5" s="96" customFormat="1" ht="12.75">
      <c r="A39" s="98"/>
      <c r="B39" s="98"/>
      <c r="C39" s="97"/>
      <c r="D39" s="97"/>
      <c r="E39" s="98"/>
    </row>
    <row r="40" spans="1:5" s="96" customFormat="1" ht="12.75">
      <c r="A40" s="98"/>
      <c r="B40" s="98"/>
      <c r="C40" s="97"/>
      <c r="D40" s="97"/>
      <c r="E40" s="98"/>
    </row>
    <row r="41" spans="1:5" s="96" customFormat="1" ht="12.75">
      <c r="A41" s="98"/>
      <c r="B41" s="98"/>
      <c r="C41" s="97"/>
      <c r="D41" s="97"/>
      <c r="E41" s="98"/>
    </row>
    <row r="42" spans="1:5" s="96" customFormat="1" ht="12.75">
      <c r="A42" s="98"/>
      <c r="B42" s="98"/>
      <c r="C42" s="97"/>
      <c r="D42" s="97"/>
      <c r="E42" s="98"/>
    </row>
    <row r="43" spans="1:5" s="96" customFormat="1" ht="12.75">
      <c r="A43" s="98"/>
      <c r="B43" s="98"/>
      <c r="C43" s="97"/>
      <c r="D43" s="97"/>
      <c r="E43" s="98"/>
    </row>
    <row r="44" spans="1:5" s="96" customFormat="1" ht="12.75">
      <c r="A44" s="98"/>
      <c r="B44" s="98"/>
      <c r="C44" s="97"/>
      <c r="D44" s="97"/>
      <c r="E44" s="98"/>
    </row>
  </sheetData>
  <sheetProtection/>
  <mergeCells count="4">
    <mergeCell ref="G7:G8"/>
    <mergeCell ref="A1:H1"/>
    <mergeCell ref="A3:H3"/>
    <mergeCell ref="A2:F2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0">
      <selection activeCell="G29" sqref="G29"/>
    </sheetView>
  </sheetViews>
  <sheetFormatPr defaultColWidth="9.140625" defaultRowHeight="12.75"/>
  <cols>
    <col min="1" max="1" width="46.421875" style="0" customWidth="1"/>
    <col min="2" max="3" width="17.8515625" style="0" customWidth="1"/>
  </cols>
  <sheetData>
    <row r="1" spans="1:3" ht="12.75">
      <c r="A1" s="105" t="s">
        <v>102</v>
      </c>
      <c r="B1" s="105"/>
      <c r="C1" s="105"/>
    </row>
    <row r="2" spans="1:5" ht="12.75">
      <c r="A2" s="105" t="s">
        <v>136</v>
      </c>
      <c r="B2" s="105"/>
      <c r="C2" s="105"/>
      <c r="D2" s="105"/>
      <c r="E2" s="105"/>
    </row>
    <row r="3" spans="1:3" ht="12.75">
      <c r="A3" s="105" t="s">
        <v>163</v>
      </c>
      <c r="B3" s="105"/>
      <c r="C3" s="105"/>
    </row>
    <row r="6" spans="1:3" ht="12.75">
      <c r="A6" s="12" t="s">
        <v>0</v>
      </c>
      <c r="B6" s="12" t="s">
        <v>1</v>
      </c>
      <c r="C6" s="12" t="s">
        <v>1</v>
      </c>
    </row>
    <row r="7" spans="1:3" ht="12.75">
      <c r="A7" s="13"/>
      <c r="B7" s="13" t="s">
        <v>2</v>
      </c>
      <c r="C7" s="13" t="s">
        <v>2</v>
      </c>
    </row>
    <row r="8" spans="1:3" ht="12.75">
      <c r="A8" s="8"/>
      <c r="B8" s="13" t="s">
        <v>164</v>
      </c>
      <c r="C8" s="13" t="s">
        <v>175</v>
      </c>
    </row>
    <row r="9" spans="1:3" ht="12.75">
      <c r="A9" s="14"/>
      <c r="B9" s="14" t="s">
        <v>3</v>
      </c>
      <c r="C9" s="14" t="s">
        <v>3</v>
      </c>
    </row>
    <row r="10" spans="1:3" ht="12.75">
      <c r="A10" s="9" t="s">
        <v>5</v>
      </c>
      <c r="B10" s="5"/>
      <c r="C10" s="5"/>
    </row>
    <row r="11" spans="1:3" ht="12.75">
      <c r="A11" s="4" t="s">
        <v>6</v>
      </c>
      <c r="B11" s="15">
        <v>1802</v>
      </c>
      <c r="C11" s="15">
        <v>4578</v>
      </c>
    </row>
    <row r="12" spans="1:3" ht="12.75">
      <c r="A12" s="4" t="s">
        <v>37</v>
      </c>
      <c r="B12" s="15">
        <v>2</v>
      </c>
      <c r="C12" s="15"/>
    </row>
    <row r="13" spans="1:3" ht="12.75">
      <c r="A13" s="4" t="s">
        <v>7</v>
      </c>
      <c r="B13" s="15">
        <v>-1459</v>
      </c>
      <c r="C13" s="15">
        <v>-3789</v>
      </c>
    </row>
    <row r="14" spans="1:3" ht="18.75" customHeight="1">
      <c r="A14" s="4" t="s">
        <v>8</v>
      </c>
      <c r="B14" s="15">
        <v>-281</v>
      </c>
      <c r="C14" s="15">
        <v>-471</v>
      </c>
    </row>
    <row r="15" spans="1:3" ht="15" customHeight="1">
      <c r="A15" s="4" t="s">
        <v>9</v>
      </c>
      <c r="B15" s="15">
        <v>-16</v>
      </c>
      <c r="C15" s="15">
        <v>-12</v>
      </c>
    </row>
    <row r="16" spans="1:3" ht="15" customHeight="1">
      <c r="A16" s="4" t="s">
        <v>37</v>
      </c>
      <c r="B16" s="15">
        <v>-31</v>
      </c>
      <c r="C16" s="15">
        <v>-267</v>
      </c>
    </row>
    <row r="17" spans="1:3" ht="15" customHeight="1">
      <c r="A17" s="3" t="s">
        <v>11</v>
      </c>
      <c r="B17" s="24">
        <f>SUM(B11:B16)</f>
        <v>17</v>
      </c>
      <c r="C17" s="24">
        <f>SUM(C11:C16)</f>
        <v>39</v>
      </c>
    </row>
    <row r="18" spans="1:3" ht="15" customHeight="1">
      <c r="A18" s="4"/>
      <c r="B18" s="15"/>
      <c r="C18" s="15"/>
    </row>
    <row r="19" spans="1:3" ht="15" customHeight="1">
      <c r="A19" s="9" t="s">
        <v>12</v>
      </c>
      <c r="B19" s="15"/>
      <c r="C19" s="15"/>
    </row>
    <row r="20" spans="1:3" ht="21" customHeight="1">
      <c r="A20" s="3" t="s">
        <v>13</v>
      </c>
      <c r="B20" s="15"/>
      <c r="C20" s="15"/>
    </row>
    <row r="21" spans="1:3" ht="12.75">
      <c r="A21" s="10"/>
      <c r="B21" s="8"/>
      <c r="C21" s="8"/>
    </row>
    <row r="22" spans="1:3" ht="15" customHeight="1">
      <c r="A22" s="9" t="s">
        <v>14</v>
      </c>
      <c r="B22" s="5"/>
      <c r="C22" s="5"/>
    </row>
    <row r="23" spans="1:3" ht="15" customHeight="1">
      <c r="A23" s="4" t="s">
        <v>154</v>
      </c>
      <c r="B23" s="15">
        <v>23</v>
      </c>
      <c r="C23" s="15">
        <v>225</v>
      </c>
    </row>
    <row r="24" spans="1:3" ht="15" customHeight="1">
      <c r="A24" s="4" t="s">
        <v>160</v>
      </c>
      <c r="B24" s="15"/>
      <c r="C24" s="15">
        <v>189</v>
      </c>
    </row>
    <row r="25" spans="1:3" ht="12.75">
      <c r="A25" s="4" t="s">
        <v>15</v>
      </c>
      <c r="B25" s="15">
        <v>-1077</v>
      </c>
      <c r="C25" s="15">
        <v>-476</v>
      </c>
    </row>
    <row r="26" spans="1:3" ht="15" customHeight="1">
      <c r="A26" s="4" t="s">
        <v>10</v>
      </c>
      <c r="B26" s="15">
        <v>-18</v>
      </c>
      <c r="C26" s="15">
        <v>-34</v>
      </c>
    </row>
    <row r="27" spans="1:3" ht="15" customHeight="1">
      <c r="A27" s="4" t="s">
        <v>37</v>
      </c>
      <c r="B27" s="15">
        <v>-39</v>
      </c>
      <c r="C27" s="15">
        <v>-63</v>
      </c>
    </row>
    <row r="28" spans="1:3" ht="15" customHeight="1">
      <c r="A28" s="28" t="s">
        <v>173</v>
      </c>
      <c r="B28" s="15">
        <v>1077</v>
      </c>
      <c r="C28" s="24">
        <f>SUM(C23:C27)</f>
        <v>-159</v>
      </c>
    </row>
    <row r="29" spans="1:3" ht="15" customHeight="1">
      <c r="A29" s="3" t="s">
        <v>16</v>
      </c>
      <c r="B29" s="24">
        <f>SUM(B23:B28)</f>
        <v>-34</v>
      </c>
      <c r="C29" s="15"/>
    </row>
    <row r="30" spans="1:3" ht="15" customHeight="1">
      <c r="A30" s="4"/>
      <c r="B30" s="15"/>
      <c r="C30" s="17">
        <f>C17+C20+C28</f>
        <v>-120</v>
      </c>
    </row>
    <row r="31" spans="1:3" ht="15" customHeight="1">
      <c r="A31" s="9" t="s">
        <v>17</v>
      </c>
      <c r="B31" s="17">
        <f>B17+B20+B29</f>
        <v>-17</v>
      </c>
      <c r="C31" s="15"/>
    </row>
    <row r="32" spans="1:3" ht="15" customHeight="1">
      <c r="A32" s="3"/>
      <c r="B32" s="15"/>
      <c r="C32" s="4">
        <v>142</v>
      </c>
    </row>
    <row r="33" spans="1:3" ht="12.75">
      <c r="A33" s="6" t="s">
        <v>4</v>
      </c>
      <c r="B33" s="4">
        <v>20</v>
      </c>
      <c r="C33" s="17"/>
    </row>
    <row r="34" spans="1:3" ht="12.75">
      <c r="A34" s="9"/>
      <c r="B34" s="17"/>
      <c r="C34" s="17">
        <f>C30+C32</f>
        <v>22</v>
      </c>
    </row>
    <row r="35" spans="1:3" ht="12.75">
      <c r="A35" s="9" t="s">
        <v>18</v>
      </c>
      <c r="B35" s="17">
        <f>B31+B33</f>
        <v>3</v>
      </c>
      <c r="C35" s="17">
        <f>C31+C33</f>
        <v>0</v>
      </c>
    </row>
    <row r="36" spans="1:3" ht="12.75">
      <c r="A36" s="9"/>
      <c r="B36" s="17"/>
      <c r="C36" s="17"/>
    </row>
    <row r="37" ht="12.75">
      <c r="B37" s="16"/>
    </row>
    <row r="38" s="96" customFormat="1" ht="12.75">
      <c r="A38" s="97" t="s">
        <v>153</v>
      </c>
    </row>
    <row r="39" s="96" customFormat="1" ht="12.75">
      <c r="A39" s="97" t="s">
        <v>156</v>
      </c>
    </row>
    <row r="40" s="96" customFormat="1" ht="17.25" customHeight="1">
      <c r="A40" s="97" t="s">
        <v>174</v>
      </c>
    </row>
    <row r="41" s="96" customFormat="1" ht="12.75"/>
    <row r="42" spans="1:4" ht="12.75">
      <c r="A42" s="64" t="s">
        <v>145</v>
      </c>
      <c r="B42" s="64"/>
      <c r="C42" s="101" t="s">
        <v>167</v>
      </c>
      <c r="D42" s="34"/>
    </row>
    <row r="43" spans="1:4" ht="12.75">
      <c r="A43" s="65" t="s">
        <v>144</v>
      </c>
      <c r="B43" s="34"/>
      <c r="C43" s="64" t="s">
        <v>161</v>
      </c>
      <c r="D43" s="34"/>
    </row>
    <row r="44" spans="3:4" ht="12.75">
      <c r="C44" s="34"/>
      <c r="D44" s="34"/>
    </row>
    <row r="45" spans="3:4" ht="12.75">
      <c r="C45" s="34"/>
      <c r="D45" s="34"/>
    </row>
    <row r="46" spans="3:4" ht="12.75">
      <c r="C46" s="64"/>
      <c r="D46" s="34"/>
    </row>
    <row r="47" spans="3:4" ht="12.75">
      <c r="C47" s="34"/>
      <c r="D47" s="34"/>
    </row>
    <row r="48" spans="3:4" ht="12.75">
      <c r="C48" s="34"/>
      <c r="D48" s="34"/>
    </row>
    <row r="49" spans="3:4" ht="12.75">
      <c r="C49" s="34"/>
      <c r="D49" s="34"/>
    </row>
    <row r="50" spans="3:4" ht="12.75">
      <c r="C50" s="34"/>
      <c r="D50" s="34"/>
    </row>
    <row r="51" spans="3:4" ht="12.75">
      <c r="C51" s="34"/>
      <c r="D51" s="34"/>
    </row>
    <row r="52" spans="3:4" ht="12.75">
      <c r="C52" s="34"/>
      <c r="D52" s="34"/>
    </row>
  </sheetData>
  <sheetProtection/>
  <mergeCells count="3">
    <mergeCell ref="A1:C1"/>
    <mergeCell ref="A3:C3"/>
    <mergeCell ref="A2:E2"/>
  </mergeCells>
  <printOptions horizontalCentered="1" verticalCentered="1"/>
  <pageMargins left="0.7480314960629921" right="0.5511811023622047" top="0.7874015748031497" bottom="0.5905511811023623" header="0.5118110236220472" footer="0.5118110236220472"/>
  <pageSetup horizontalDpi="240" verticalDpi="240" orientation="portrait" scale="90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Svetlana</cp:lastModifiedBy>
  <cp:lastPrinted>2014-11-11T11:35:36Z</cp:lastPrinted>
  <dcterms:created xsi:type="dcterms:W3CDTF">2004-03-28T13:01:01Z</dcterms:created>
  <dcterms:modified xsi:type="dcterms:W3CDTF">2014-11-11T12:08:23Z</dcterms:modified>
  <cp:category/>
  <cp:version/>
  <cp:contentType/>
  <cp:contentStatus/>
</cp:coreProperties>
</file>