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activeTab="1"/>
  </bookViews>
  <sheets>
    <sheet name="справка № 1ИД-БАЛАНС" sheetId="1" r:id="rId1"/>
    <sheet name="справка № 2ИД-ОТЧЕТ ЗА ДОХОДИТЕ" sheetId="2" r:id="rId2"/>
    <sheet name="справка № 3ИД-ОПП" sheetId="3" r:id="rId3"/>
  </sheets>
  <definedNames>
    <definedName name="_xlnm.Print_Titles" localSheetId="0">'справка № 1ИД-БАЛАНС'!$9:$9</definedName>
    <definedName name="_xlnm.Print_Titles" localSheetId="1">'справка № 2ИД-ОТЧЕТ ЗА ДОХОДИТЕ'!$8:$8</definedName>
    <definedName name="_xlnm.Print_Titles" localSheetId="2">'справка № 3ИД-ОПП'!$8:$8</definedName>
  </definedNames>
  <calcPr fullCalcOnLoad="1"/>
</workbook>
</file>

<file path=xl/sharedStrings.xml><?xml version="1.0" encoding="utf-8"?>
<sst xmlns="http://schemas.openxmlformats.org/spreadsheetml/2006/main" count="198" uniqueCount="166">
  <si>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</si>
  <si>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</si>
  <si>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</si>
  <si>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</si>
  <si>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</si>
  <si>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</si>
  <si>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</si>
  <si>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</si>
  <si>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</si>
  <si>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Дълготрайни материални активи</t>
  </si>
  <si>
    <t>2. Нематериални активи</t>
  </si>
  <si>
    <t>1. Парични средства в каса</t>
  </si>
  <si>
    <t>2. Парични средства по безсрочни депозити</t>
  </si>
  <si>
    <t>3. Парични средства по банкови депозити</t>
  </si>
  <si>
    <t>в т.ч. със срок  3 месеца до падежа</t>
  </si>
  <si>
    <t>4.Блокирани парични средства</t>
  </si>
  <si>
    <t xml:space="preserve">1.Държани за търгуване </t>
  </si>
  <si>
    <t>капиталови ценни книжа</t>
  </si>
  <si>
    <t>деривати на ценни книжа</t>
  </si>
  <si>
    <t>дългови ценни книжа</t>
  </si>
  <si>
    <t>други</t>
  </si>
  <si>
    <t>2. Обявени за продажба</t>
  </si>
  <si>
    <t xml:space="preserve">3. Други </t>
  </si>
  <si>
    <t>Общо за група I</t>
  </si>
  <si>
    <t xml:space="preserve">Общо за група II </t>
  </si>
  <si>
    <t>1. Материални запаси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</si>
  <si>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</si>
  <si>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</si>
  <si>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</si>
  <si>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</si>
  <si>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</si>
  <si>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</si>
  <si>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</si>
  <si>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</si>
  <si>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</si>
  <si>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</si>
  <si>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</si>
  <si>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>ІІ. Нефинансови разходи</t>
  </si>
  <si>
    <t>2. Разходи за външни улсуги</t>
  </si>
  <si>
    <t xml:space="preserve">3. Разходи за амортизация </t>
  </si>
  <si>
    <t>4. Разходи за заплати, социално и пенсионно осигуряване</t>
  </si>
  <si>
    <t>5. Други</t>
  </si>
  <si>
    <t>Общо за група ІІ</t>
  </si>
  <si>
    <t>Б.Общо разходи за дейността (І+ІІ)</t>
  </si>
  <si>
    <t>В. Печалба от обичайната  дейност</t>
  </si>
  <si>
    <t>А. СОБСТВЕН КАПИТАЛ</t>
  </si>
  <si>
    <t xml:space="preserve">I. ФИНАНСОВИ АКТИВИ </t>
  </si>
  <si>
    <t>I. ОСНОВЕН КАПИТАЛ</t>
  </si>
  <si>
    <t>1. Капиталови ценни книжа</t>
  </si>
  <si>
    <t>II. РЕЗЕРВИ</t>
  </si>
  <si>
    <t>2. Държани до настъпване на падеж</t>
  </si>
  <si>
    <t>1. Премийни резерви при емитиране на акции</t>
  </si>
  <si>
    <t>3. Други</t>
  </si>
  <si>
    <t>2. Резерви от последващи оценки на активи и пасиви</t>
  </si>
  <si>
    <t>Общо за групата I</t>
  </si>
  <si>
    <t>3. Целеви резерви, в т.ч.:</t>
  </si>
  <si>
    <t xml:space="preserve">II. НЕТЕКУЩИ НЕФИНАНСОВИ АКТИВИ </t>
  </si>
  <si>
    <t>общи</t>
  </si>
  <si>
    <t>специални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</si>
  <si>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</si>
  <si>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</si>
  <si>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</si>
  <si>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</si>
  <si>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</si>
  <si>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</si>
  <si>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</si>
  <si>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</si>
  <si>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</si>
  <si>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</si>
  <si>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</si>
  <si>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1. Задължения по получени заеми към банки</t>
  </si>
  <si>
    <t>I. ТЕКУЩИ ЗАДЪЛЖЕНИЯ</t>
  </si>
  <si>
    <t>II. ТЕКУЩИ ФИНАНСОВИ АКТИВИ</t>
  </si>
  <si>
    <t>III. НЕФИНАНСОВИ АКТИВИ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</si>
  <si>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</si>
  <si>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</si>
  <si>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</si>
  <si>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</si>
  <si>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</si>
  <si>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</si>
  <si>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</si>
  <si>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</si>
  <si>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3. Отрицателни разлики от промяна на валутни курсове</t>
  </si>
  <si>
    <t>4. Приходи от лихви</t>
  </si>
  <si>
    <t>ІІ. Нефинансови приходи</t>
  </si>
  <si>
    <t>Б. Общо приходи от дейността (I+II)</t>
  </si>
  <si>
    <t>В. Загуба от дейността</t>
  </si>
  <si>
    <t>ІІІ. Извънредни разходи</t>
  </si>
  <si>
    <t>ІІІ. Извънредни приходи</t>
  </si>
  <si>
    <t>ВСИЧКО (Г+Е)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</si>
  <si>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</si>
  <si>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</si>
  <si>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</si>
  <si>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</si>
  <si>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</si>
  <si>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А. Парични потоци от специализирана инвестиционна дейност</t>
  </si>
  <si>
    <t>Парични потоци, свързани с текущи финансови активи</t>
  </si>
  <si>
    <t>Парични потоци, свързани с нетекущи финансови активи</t>
  </si>
  <si>
    <t>Лихви, комисиони, дивиденти и др. подобни</t>
  </si>
  <si>
    <t>Положителни и отрицателни валутни курсови разлики</t>
  </si>
  <si>
    <t>Всичко парични потоци от специализирана инвестиционна дейност (А):</t>
  </si>
  <si>
    <t>Парични потоци, свързани с търговски контрагенти</t>
  </si>
  <si>
    <t>Парични потоци, свързани с нетекущи активи</t>
  </si>
  <si>
    <t>Плащания при разпределения на печалби</t>
  </si>
  <si>
    <t>Платени и възстановени данъци върху печалба</t>
  </si>
  <si>
    <t>Други парични потоци от неспециализирана инвестицонна дейност</t>
  </si>
  <si>
    <t>Всичко парични потоци от неспециализирана инвестиционна дейност (Б)</t>
  </si>
  <si>
    <t>В. Парични потоци от финансова дейност</t>
  </si>
  <si>
    <t>Други парични потоци от финансова дейност</t>
  </si>
  <si>
    <t>Всичко парични потоци от финансова дейност (В)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</si>
  <si>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</si>
  <si>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</si>
  <si>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</si>
  <si>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</si>
  <si>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</si>
  <si>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</si>
  <si>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Емитиране, продажба и обратно изкупуване на акции</t>
  </si>
  <si>
    <t xml:space="preserve">Парични потоци, свързани с получени  заеми, в т.ч. </t>
  </si>
  <si>
    <t>лихви</t>
  </si>
  <si>
    <t xml:space="preserve"> ОТЧЕТ ЗА ПАРИЧНИТЕ ПОТОЦИ ПО ПРЕКИЯ МЕТОД</t>
  </si>
  <si>
    <t xml:space="preserve">2. Вземания </t>
  </si>
  <si>
    <t>Съставител:……………………….</t>
  </si>
  <si>
    <t>3. Положителни разлики от промяна на валутни курсове</t>
  </si>
  <si>
    <t>1. Разходи за материални запаси</t>
  </si>
  <si>
    <t>Б. Парични потоци от неспециализирана инвестиционна дейност</t>
  </si>
  <si>
    <t>Съставител: ………………….</t>
  </si>
  <si>
    <t>3. Задължения към доставчици</t>
  </si>
  <si>
    <t>ЕИК по БУЛСТАТ:</t>
  </si>
  <si>
    <t>1. Задължения към акционерите за дивиденти</t>
  </si>
  <si>
    <t>към банки</t>
  </si>
  <si>
    <t>2. Задължения към финансови предприятия, в т.ч.:</t>
  </si>
  <si>
    <t>4. Задължения към персонала</t>
  </si>
  <si>
    <t>5. Данъчни задължения</t>
  </si>
  <si>
    <t>6. Задължения към осигурителни предприятия</t>
  </si>
  <si>
    <t>7. Други</t>
  </si>
  <si>
    <t xml:space="preserve">Справка №1 ИД </t>
  </si>
  <si>
    <t>Г. Общо разходи (І+ІІ+ІІІ)</t>
  </si>
  <si>
    <t>ІV. Разходи за данъци</t>
  </si>
  <si>
    <t>1. Корпоративни данъци</t>
  </si>
  <si>
    <t>2. Други</t>
  </si>
  <si>
    <t>Общо за група ІV</t>
  </si>
  <si>
    <t>Д. Печалба преди облагане с данъци (В-ІІІ)</t>
  </si>
  <si>
    <t>Д. Загуба преди облагане с данъци (В+ІІІ)</t>
  </si>
  <si>
    <t>ВСИЧКО (Г+ІV+Е)</t>
  </si>
  <si>
    <t>Е. Нетна печалба за периода (Д-ІV)</t>
  </si>
  <si>
    <t>Е. Нетна загуба за периода (Д+ІV)</t>
  </si>
  <si>
    <t xml:space="preserve">2. Отрицателни разлики от операции с финансови активи, в т.ч. </t>
  </si>
  <si>
    <t>Справка №2 ИД</t>
  </si>
  <si>
    <t>Справка №З ИД</t>
  </si>
  <si>
    <t>Е. Парични средства в края на периода, в т.ч.:</t>
  </si>
  <si>
    <t>по безсрочни депозити</t>
  </si>
  <si>
    <t>Г. Общо приходи (І+ІІ+ІІІ)</t>
  </si>
  <si>
    <t>ЕИК по БУЛСТАТ: 175347998</t>
  </si>
  <si>
    <t>Наименование на ДФ: Инвест Актив</t>
  </si>
  <si>
    <r>
      <t>Наименование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на ДФ:  Инвест Актив</t>
    </r>
  </si>
  <si>
    <t>Наименование на ДФ :Инвест Актив</t>
  </si>
  <si>
    <t>ЕИК по БУЛСТАТ:175347998</t>
  </si>
  <si>
    <t>Отчетен период: 31.12.2007</t>
  </si>
  <si>
    <t>Дата: 25.01.2008</t>
  </si>
  <si>
    <t>Изп. директор:………………………</t>
  </si>
  <si>
    <t>Член на УС:………………………</t>
  </si>
  <si>
    <t>Съставител:…………</t>
  </si>
  <si>
    <t>Изп. директор:…………</t>
  </si>
  <si>
    <t>Член на УС:…………</t>
  </si>
  <si>
    <t>Член на УС:…………………..</t>
  </si>
  <si>
    <t>Изп. директор: ………………….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</si>
</sst>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%"/>
    <numFmt numFmtId="165" formatCode="0.000"/>
  </numFmts>
  <fonts count="1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49" fontId="1" fillId="0" borderId="1" xfId="19" applyNumberFormat="1" applyFont="1" applyBorder="1" applyAlignment="1" applyProtection="1">
      <alignment horizontal="center" vertical="center" wrapText="1"/>
      <protection/>
    </xf>
    <xf numFmtId="0" fontId="1" fillId="0" borderId="0" xfId="19" applyFont="1" applyBorder="1" applyAlignment="1" applyProtection="1">
      <alignment horizontal="center" vertical="center" wrapText="1"/>
      <protection locked="0"/>
    </xf>
    <xf numFmtId="0" fontId="1" fillId="0" borderId="0" xfId="19" applyFont="1" applyAlignment="1" applyProtection="1">
      <alignment horizontal="center" vertical="center" wrapText="1"/>
      <protection locked="0"/>
    </xf>
    <xf numFmtId="0" fontId="3" fillId="0" borderId="0" xfId="19" applyFont="1" applyAlignment="1" applyProtection="1">
      <alignment horizontal="center" vertical="center" wrapText="1"/>
      <protection locked="0"/>
    </xf>
    <xf numFmtId="0" fontId="3" fillId="0" borderId="0" xfId="19" applyFont="1" applyBorder="1" applyAlignment="1" applyProtection="1">
      <alignment horizontal="center" vertical="center" wrapText="1"/>
      <protection locked="0"/>
    </xf>
    <xf numFmtId="0" fontId="1" fillId="0" borderId="0" xfId="20" applyFont="1" applyAlignment="1" applyProtection="1">
      <alignment horizontal="center" vertical="center" wrapText="1"/>
      <protection locked="0"/>
    </xf>
    <xf numFmtId="0" fontId="1" fillId="0" borderId="1" xfId="19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7" fillId="0" borderId="0" xfId="19" applyFont="1" applyBorder="1" applyAlignment="1" applyProtection="1">
      <alignment vertical="top" wrapText="1"/>
      <protection locked="0"/>
    </xf>
    <xf numFmtId="0" fontId="7" fillId="0" borderId="0" xfId="21" applyFont="1" applyBorder="1" applyAlignment="1" applyProtection="1">
      <alignment horizontal="center" vertical="center" wrapText="1"/>
      <protection locked="0"/>
    </xf>
    <xf numFmtId="0" fontId="8" fillId="0" borderId="0" xfId="21" applyFont="1" applyBorder="1" applyAlignment="1" applyProtection="1">
      <alignment horizontal="centerContinuous"/>
      <protection locked="0"/>
    </xf>
    <xf numFmtId="0" fontId="8" fillId="0" borderId="0" xfId="21" applyFont="1" applyBorder="1" applyAlignment="1" applyProtection="1">
      <alignment wrapText="1"/>
      <protection locked="0"/>
    </xf>
    <xf numFmtId="0" fontId="8" fillId="0" borderId="0" xfId="21" applyFont="1" applyBorder="1" applyProtection="1">
      <alignment/>
      <protection locked="0"/>
    </xf>
    <xf numFmtId="0" fontId="7" fillId="0" borderId="1" xfId="21" applyFont="1" applyBorder="1" applyAlignment="1" applyProtection="1">
      <alignment horizontal="center" vertical="center" wrapText="1"/>
      <protection/>
    </xf>
    <xf numFmtId="0" fontId="7" fillId="0" borderId="1" xfId="21" applyFont="1" applyBorder="1" applyAlignment="1" applyProtection="1">
      <alignment vertical="center" wrapText="1"/>
      <protection/>
    </xf>
    <xf numFmtId="3" fontId="7" fillId="0" borderId="1" xfId="21" applyNumberFormat="1" applyFont="1" applyBorder="1" applyAlignment="1" applyProtection="1">
      <alignment vertical="center"/>
      <protection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4" fillId="2" borderId="1" xfId="19" applyFont="1" applyFill="1" applyBorder="1" applyAlignment="1" applyProtection="1">
      <alignment horizontal="left" vertical="top" wrapText="1"/>
      <protection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 horizontal="left" wrapText="1"/>
    </xf>
    <xf numFmtId="0" fontId="7" fillId="0" borderId="0" xfId="19" applyFont="1" applyFill="1" applyBorder="1" applyAlignment="1" applyProtection="1">
      <alignment vertical="top" wrapText="1"/>
      <protection locked="0"/>
    </xf>
    <xf numFmtId="0" fontId="7" fillId="0" borderId="0" xfId="2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wrapText="1"/>
    </xf>
    <xf numFmtId="0" fontId="6" fillId="0" borderId="0" xfId="19" applyFont="1" applyBorder="1" applyAlignment="1" applyProtection="1">
      <alignment vertical="top" wrapText="1"/>
      <protection locked="0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1" fillId="0" borderId="1" xfId="19" applyNumberFormat="1" applyFont="1" applyBorder="1" applyAlignment="1" applyProtection="1">
      <alignment horizontal="center" vertical="center" wrapText="1"/>
      <protection/>
    </xf>
    <xf numFmtId="0" fontId="8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0" borderId="0" xfId="21" applyFont="1" applyBorder="1" applyAlignment="1" applyProtection="1">
      <alignment horizontal="center" vertical="center" wrapText="1"/>
      <protection/>
    </xf>
    <xf numFmtId="0" fontId="8" fillId="0" borderId="0" xfId="21" applyFont="1" applyProtection="1">
      <alignment/>
      <protection locked="0"/>
    </xf>
    <xf numFmtId="0" fontId="7" fillId="0" borderId="0" xfId="21" applyFont="1" applyAlignment="1" applyProtection="1">
      <alignment horizontal="center"/>
      <protection locked="0"/>
    </xf>
    <xf numFmtId="0" fontId="8" fillId="0" borderId="1" xfId="21" applyFont="1" applyBorder="1" applyProtection="1">
      <alignment/>
      <protection/>
    </xf>
    <xf numFmtId="0" fontId="6" fillId="0" borderId="1" xfId="21" applyFont="1" applyBorder="1" applyAlignment="1" applyProtection="1">
      <alignment horizontal="center" vertical="center" wrapText="1"/>
      <protection/>
    </xf>
    <xf numFmtId="0" fontId="3" fillId="0" borderId="0" xfId="19" applyFont="1" applyFill="1" applyAlignment="1" applyProtection="1">
      <alignment vertical="top"/>
      <protection locked="0"/>
    </xf>
    <xf numFmtId="0" fontId="3" fillId="0" borderId="0" xfId="19" applyFont="1" applyFill="1" applyAlignment="1" applyProtection="1">
      <alignment vertical="top" wrapText="1"/>
      <protection locked="0"/>
    </xf>
    <xf numFmtId="0" fontId="5" fillId="0" borderId="0" xfId="19" applyFont="1" applyFill="1" applyAlignment="1" applyProtection="1">
      <alignment vertical="top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19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0" xfId="19" applyFont="1" applyAlignment="1" applyProtection="1">
      <alignment horizontal="right" vertical="top"/>
      <protection locked="0"/>
    </xf>
    <xf numFmtId="0" fontId="9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6" fillId="0" borderId="2" xfId="0" applyFont="1" applyBorder="1" applyAlignment="1">
      <alignment horizontal="right" wrapText="1"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5" fillId="0" borderId="2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8" fillId="0" borderId="1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vertical="center" wrapText="1"/>
    </xf>
    <xf numFmtId="0" fontId="5" fillId="0" borderId="0" xfId="19" applyFont="1" applyAlignment="1" applyProtection="1">
      <alignment horizontal="left" vertical="center" wrapText="1"/>
      <protection locked="0"/>
    </xf>
    <xf numFmtId="0" fontId="1" fillId="0" borderId="0" xfId="19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2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Normal_Отч.прих-разх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0"/>
  <sheetViews>
    <sheetView workbookViewId="0" topLeftCell="A1">
      <selection activeCell="E63" sqref="E63"/>
    </sheetView>
  </sheetViews>
  <sheetFormatPr defaultColWidth="9.140625" defaultRowHeight="12.75"/>
  <cols>
    <col min="1" max="1" width="38.00390625" style="8" customWidth="1"/>
    <col min="2" max="2" width="14.00390625" style="8" customWidth="1"/>
    <col min="3" max="3" width="12.140625" style="8" customWidth="1"/>
    <col min="4" max="4" width="31.57421875" style="8" customWidth="1"/>
    <col min="5" max="5" width="14.140625" style="8" customWidth="1"/>
    <col min="6" max="6" width="14.8515625" style="8" customWidth="1"/>
    <col min="7" max="16384" width="9.140625" style="8" customWidth="1"/>
  </cols>
  <sheetData>
    <row r="1" spans="5:6" ht="12.75">
      <c r="E1" s="80" t="s">
        <v>135</v>
      </c>
      <c r="F1" s="80"/>
    </row>
    <row r="3" spans="1:6" ht="15">
      <c r="A3" s="2"/>
      <c r="B3" s="3"/>
      <c r="C3" s="82" t="s">
        <v>0</v>
      </c>
      <c r="D3" s="82"/>
      <c r="E3" s="4"/>
      <c r="F3" s="4"/>
    </row>
    <row r="4" spans="1:6" ht="15">
      <c r="A4" s="5"/>
      <c r="B4" s="3"/>
      <c r="C4" s="3"/>
      <c r="D4" s="3"/>
      <c r="E4" s="4"/>
      <c r="F4" s="4"/>
    </row>
    <row r="5" spans="1:6" ht="15" customHeight="1">
      <c r="A5" s="66" t="s">
        <v>154</v>
      </c>
      <c r="B5" s="67"/>
      <c r="C5" s="2"/>
      <c r="D5" s="2"/>
      <c r="E5" s="81" t="s">
        <v>152</v>
      </c>
      <c r="F5" s="81"/>
    </row>
    <row r="6" spans="1:6" ht="15">
      <c r="A6" s="66" t="s">
        <v>157</v>
      </c>
      <c r="B6" s="67"/>
      <c r="C6" s="6"/>
      <c r="D6" s="6"/>
      <c r="E6" s="4"/>
      <c r="F6" s="6"/>
    </row>
    <row r="7" spans="1:6" ht="15">
      <c r="A7" s="2"/>
      <c r="B7" s="2"/>
      <c r="C7" s="6"/>
      <c r="D7" s="6"/>
      <c r="E7" s="4"/>
      <c r="F7" s="6"/>
    </row>
    <row r="8" spans="1:6" ht="50.25" customHeight="1">
      <c r="A8" s="7" t="s">
        <v>1</v>
      </c>
      <c r="B8" s="50" t="s">
        <v>2</v>
      </c>
      <c r="C8" s="50" t="s">
        <v>3</v>
      </c>
      <c r="D8" s="1" t="s">
        <v>7</v>
      </c>
      <c r="E8" s="50" t="s">
        <v>4</v>
      </c>
      <c r="F8" s="50" t="s">
        <v>5</v>
      </c>
    </row>
    <row r="9" spans="1:6" ht="14.25">
      <c r="A9" s="7" t="s">
        <v>6</v>
      </c>
      <c r="B9" s="7">
        <v>1</v>
      </c>
      <c r="C9" s="7">
        <v>2</v>
      </c>
      <c r="D9" s="1" t="s">
        <v>6</v>
      </c>
      <c r="E9" s="7">
        <v>1</v>
      </c>
      <c r="F9" s="7">
        <v>2</v>
      </c>
    </row>
    <row r="10" spans="1:6" ht="12.75">
      <c r="A10" s="30" t="s">
        <v>8</v>
      </c>
      <c r="B10" s="10"/>
      <c r="C10" s="10"/>
      <c r="D10" s="12" t="s">
        <v>45</v>
      </c>
      <c r="E10" s="10"/>
      <c r="F10" s="10"/>
    </row>
    <row r="11" spans="1:30" ht="12.75">
      <c r="A11" s="31" t="s">
        <v>46</v>
      </c>
      <c r="B11" s="11"/>
      <c r="C11" s="11"/>
      <c r="D11" s="69" t="s">
        <v>47</v>
      </c>
      <c r="E11" s="10">
        <v>1532155</v>
      </c>
      <c r="F11" s="10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12.75">
      <c r="A12" s="11" t="s">
        <v>48</v>
      </c>
      <c r="B12" s="10"/>
      <c r="C12" s="10"/>
      <c r="D12" s="69" t="s">
        <v>49</v>
      </c>
      <c r="E12" s="10"/>
      <c r="F12" s="10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28.5" customHeight="1">
      <c r="A13" s="11" t="s">
        <v>50</v>
      </c>
      <c r="B13" s="10"/>
      <c r="C13" s="10"/>
      <c r="D13" s="70" t="s">
        <v>51</v>
      </c>
      <c r="E13" s="10">
        <v>-10305</v>
      </c>
      <c r="F13" s="10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25.5">
      <c r="A14" s="11" t="s">
        <v>52</v>
      </c>
      <c r="B14" s="10"/>
      <c r="C14" s="10"/>
      <c r="D14" s="70" t="s">
        <v>53</v>
      </c>
      <c r="E14" s="10"/>
      <c r="F14" s="10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12.75">
      <c r="A15" s="32" t="s">
        <v>54</v>
      </c>
      <c r="B15" s="10"/>
      <c r="C15" s="10"/>
      <c r="D15" s="70" t="s">
        <v>55</v>
      </c>
      <c r="E15" s="10"/>
      <c r="F15" s="10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12.75">
      <c r="A16" s="31" t="s">
        <v>56</v>
      </c>
      <c r="B16" s="10"/>
      <c r="C16" s="10"/>
      <c r="D16" s="70" t="s">
        <v>57</v>
      </c>
      <c r="E16" s="10">
        <v>0</v>
      </c>
      <c r="F16" s="10">
        <v>0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12.75">
      <c r="A17" s="11" t="s">
        <v>9</v>
      </c>
      <c r="B17" s="10"/>
      <c r="C17" s="10"/>
      <c r="D17" s="70" t="s">
        <v>58</v>
      </c>
      <c r="E17" s="10"/>
      <c r="F17" s="10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12.75">
      <c r="A18" s="11" t="s">
        <v>10</v>
      </c>
      <c r="B18" s="10"/>
      <c r="C18" s="10"/>
      <c r="D18" s="70" t="s">
        <v>20</v>
      </c>
      <c r="E18" s="10"/>
      <c r="F18" s="10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12.75">
      <c r="A19" s="32" t="s">
        <v>42</v>
      </c>
      <c r="B19" s="10"/>
      <c r="C19" s="10"/>
      <c r="D19" s="71" t="s">
        <v>42</v>
      </c>
      <c r="E19" s="10">
        <f>E13+E14+E16</f>
        <v>-10305</v>
      </c>
      <c r="F19" s="10">
        <f>F13+F14+F16</f>
        <v>0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12.75">
      <c r="A20" s="42"/>
      <c r="B20" s="10"/>
      <c r="C20" s="10"/>
      <c r="D20" s="69" t="s">
        <v>59</v>
      </c>
      <c r="E20" s="10"/>
      <c r="F20" s="10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12.75">
      <c r="A21" s="11"/>
      <c r="B21" s="10"/>
      <c r="C21" s="10"/>
      <c r="D21" s="70" t="s">
        <v>60</v>
      </c>
      <c r="E21" s="10">
        <f>E22+E23</f>
        <v>0</v>
      </c>
      <c r="F21" s="10">
        <f>F22+F23</f>
        <v>0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12.75">
      <c r="A22" s="11"/>
      <c r="B22" s="10"/>
      <c r="C22" s="10"/>
      <c r="D22" s="70" t="s">
        <v>61</v>
      </c>
      <c r="E22" s="10"/>
      <c r="F22" s="10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12.75">
      <c r="A23" s="11"/>
      <c r="B23" s="10"/>
      <c r="C23" s="10"/>
      <c r="D23" s="70" t="s">
        <v>62</v>
      </c>
      <c r="E23" s="10"/>
      <c r="F23" s="10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12.75">
      <c r="A24" s="11"/>
      <c r="B24" s="10"/>
      <c r="C24" s="10"/>
      <c r="D24" s="72" t="s">
        <v>63</v>
      </c>
      <c r="E24" s="10">
        <v>-94232</v>
      </c>
      <c r="F24" s="10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12.75">
      <c r="A25" s="11"/>
      <c r="B25" s="10"/>
      <c r="C25" s="10"/>
      <c r="D25" s="71" t="s">
        <v>64</v>
      </c>
      <c r="E25" s="10">
        <f>E21+E24</f>
        <v>-94232</v>
      </c>
      <c r="F25" s="10">
        <f>F21+F24</f>
        <v>0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12.75">
      <c r="A26" s="32" t="s">
        <v>65</v>
      </c>
      <c r="B26" s="10"/>
      <c r="C26" s="10"/>
      <c r="D26" s="73" t="s">
        <v>66</v>
      </c>
      <c r="E26" s="10">
        <f>E11+E19+E25</f>
        <v>1427618</v>
      </c>
      <c r="F26" s="10">
        <f>F11+F19+F25</f>
        <v>0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12.75">
      <c r="A27" s="11"/>
      <c r="B27" s="10"/>
      <c r="C27" s="10"/>
      <c r="D27" s="70"/>
      <c r="E27" s="10"/>
      <c r="F27" s="10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6" ht="12.75">
      <c r="A28" s="12" t="s">
        <v>67</v>
      </c>
      <c r="B28" s="10"/>
      <c r="C28" s="10"/>
      <c r="D28" s="74" t="s">
        <v>68</v>
      </c>
      <c r="E28" s="10"/>
      <c r="F28" s="10"/>
    </row>
    <row r="29" spans="1:6" ht="25.5">
      <c r="A29" s="34" t="s">
        <v>69</v>
      </c>
      <c r="B29" s="10"/>
      <c r="C29" s="10"/>
      <c r="D29" s="70" t="s">
        <v>70</v>
      </c>
      <c r="E29" s="10"/>
      <c r="F29" s="10"/>
    </row>
    <row r="30" spans="1:6" ht="12.75">
      <c r="A30" s="10" t="s">
        <v>11</v>
      </c>
      <c r="B30" s="10"/>
      <c r="C30" s="10"/>
      <c r="D30" s="75" t="s">
        <v>71</v>
      </c>
      <c r="E30" s="10"/>
      <c r="F30" s="10"/>
    </row>
    <row r="31" spans="1:6" ht="25.5">
      <c r="A31" s="10" t="s">
        <v>12</v>
      </c>
      <c r="B31" s="10">
        <v>15170</v>
      </c>
      <c r="C31" s="10"/>
      <c r="D31" s="76" t="s">
        <v>128</v>
      </c>
      <c r="E31" s="10"/>
      <c r="F31" s="10"/>
    </row>
    <row r="32" spans="1:6" ht="25.5">
      <c r="A32" s="10" t="s">
        <v>13</v>
      </c>
      <c r="B32" s="10">
        <v>530000</v>
      </c>
      <c r="C32" s="10"/>
      <c r="D32" s="70" t="s">
        <v>130</v>
      </c>
      <c r="E32" s="10"/>
      <c r="F32" s="10"/>
    </row>
    <row r="33" spans="1:6" ht="12.75">
      <c r="A33" s="10" t="s">
        <v>14</v>
      </c>
      <c r="B33" s="10">
        <v>530000</v>
      </c>
      <c r="C33" s="10"/>
      <c r="D33" s="70" t="s">
        <v>129</v>
      </c>
      <c r="E33" s="10"/>
      <c r="F33" s="10"/>
    </row>
    <row r="34" spans="1:6" ht="12.75">
      <c r="A34" s="10" t="s">
        <v>15</v>
      </c>
      <c r="B34" s="10"/>
      <c r="C34" s="10"/>
      <c r="D34" s="76" t="s">
        <v>126</v>
      </c>
      <c r="E34" s="10"/>
      <c r="F34" s="10"/>
    </row>
    <row r="35" spans="1:6" ht="12.75">
      <c r="A35" s="33" t="s">
        <v>23</v>
      </c>
      <c r="B35" s="10">
        <f>B30+B31+B32</f>
        <v>545170</v>
      </c>
      <c r="C35" s="10">
        <f>C30+C31</f>
        <v>0</v>
      </c>
      <c r="D35" s="76" t="s">
        <v>131</v>
      </c>
      <c r="E35" s="10"/>
      <c r="F35" s="10"/>
    </row>
    <row r="36" spans="1:6" ht="12.75">
      <c r="A36" s="34" t="s">
        <v>72</v>
      </c>
      <c r="B36" s="10"/>
      <c r="C36" s="10"/>
      <c r="D36" s="76" t="s">
        <v>132</v>
      </c>
      <c r="E36" s="10"/>
      <c r="F36" s="10"/>
    </row>
    <row r="37" spans="1:6" ht="25.5">
      <c r="A37" s="10" t="s">
        <v>16</v>
      </c>
      <c r="B37" s="10">
        <f>SUM(B38:B41)</f>
        <v>789266</v>
      </c>
      <c r="C37" s="10">
        <f>SUM(C38:C41)</f>
        <v>0</v>
      </c>
      <c r="D37" s="76" t="s">
        <v>133</v>
      </c>
      <c r="E37" s="10"/>
      <c r="F37" s="10"/>
    </row>
    <row r="38" spans="1:6" ht="12.75">
      <c r="A38" s="10" t="s">
        <v>17</v>
      </c>
      <c r="B38" s="10">
        <v>753242</v>
      </c>
      <c r="C38" s="10"/>
      <c r="D38" s="76" t="s">
        <v>134</v>
      </c>
      <c r="E38" s="10">
        <v>9574</v>
      </c>
      <c r="F38" s="10"/>
    </row>
    <row r="39" spans="1:6" ht="12.75">
      <c r="A39" s="10" t="s">
        <v>19</v>
      </c>
      <c r="B39" s="10">
        <v>36024</v>
      </c>
      <c r="C39" s="10"/>
      <c r="D39" s="73" t="s">
        <v>23</v>
      </c>
      <c r="E39" s="10">
        <f>SUM(E31:E38)</f>
        <v>9574</v>
      </c>
      <c r="F39" s="10">
        <f>SUM(F31:F38)</f>
        <v>0</v>
      </c>
    </row>
    <row r="40" spans="1:6" ht="12.75">
      <c r="A40" s="10" t="s">
        <v>18</v>
      </c>
      <c r="B40" s="10"/>
      <c r="C40" s="10"/>
      <c r="D40" s="73"/>
      <c r="E40" s="10"/>
      <c r="F40" s="10"/>
    </row>
    <row r="41" spans="1:6" ht="12.75">
      <c r="A41" s="10" t="s">
        <v>20</v>
      </c>
      <c r="B41" s="10"/>
      <c r="C41" s="10"/>
      <c r="D41" s="76"/>
      <c r="E41" s="10"/>
      <c r="F41" s="10"/>
    </row>
    <row r="42" spans="1:6" ht="12.75">
      <c r="A42" s="10" t="s">
        <v>21</v>
      </c>
      <c r="B42" s="10"/>
      <c r="C42" s="10"/>
      <c r="D42" s="76"/>
      <c r="E42" s="10"/>
      <c r="F42" s="10"/>
    </row>
    <row r="43" spans="1:6" ht="12.75">
      <c r="A43" s="10" t="s">
        <v>17</v>
      </c>
      <c r="B43" s="10"/>
      <c r="C43" s="10"/>
      <c r="D43" s="76"/>
      <c r="E43" s="10"/>
      <c r="F43" s="10"/>
    </row>
    <row r="44" spans="1:6" ht="12.75">
      <c r="A44" s="10" t="s">
        <v>19</v>
      </c>
      <c r="B44" s="10"/>
      <c r="C44" s="10"/>
      <c r="D44" s="72"/>
      <c r="E44" s="10"/>
      <c r="F44" s="10"/>
    </row>
    <row r="45" spans="1:6" ht="12.75">
      <c r="A45" s="10" t="s">
        <v>20</v>
      </c>
      <c r="B45" s="10"/>
      <c r="C45" s="10"/>
      <c r="D45" s="72"/>
      <c r="E45" s="10"/>
      <c r="F45" s="10"/>
    </row>
    <row r="46" spans="1:6" ht="12.75">
      <c r="A46" s="10" t="s">
        <v>22</v>
      </c>
      <c r="B46" s="10">
        <v>0</v>
      </c>
      <c r="C46" s="10">
        <v>0</v>
      </c>
      <c r="D46" s="72"/>
      <c r="E46" s="10"/>
      <c r="F46" s="10"/>
    </row>
    <row r="47" spans="1:6" ht="12.75">
      <c r="A47" s="33" t="s">
        <v>24</v>
      </c>
      <c r="B47" s="10">
        <f>B37+B42+B46</f>
        <v>789266</v>
      </c>
      <c r="C47" s="10">
        <f>C37+C42+C46</f>
        <v>0</v>
      </c>
      <c r="D47" s="72"/>
      <c r="E47" s="10"/>
      <c r="F47" s="10"/>
    </row>
    <row r="48" spans="1:6" ht="12.75">
      <c r="A48" s="34" t="s">
        <v>73</v>
      </c>
      <c r="B48" s="10"/>
      <c r="C48" s="10"/>
      <c r="D48" s="70"/>
      <c r="E48" s="10"/>
      <c r="F48" s="10"/>
    </row>
    <row r="49" spans="1:6" s="9" customFormat="1" ht="12.75">
      <c r="A49" s="11" t="s">
        <v>25</v>
      </c>
      <c r="B49" s="11"/>
      <c r="C49" s="11"/>
      <c r="D49" s="70"/>
      <c r="E49" s="11"/>
      <c r="F49" s="11"/>
    </row>
    <row r="50" spans="1:6" s="9" customFormat="1" ht="12.75">
      <c r="A50" s="11" t="s">
        <v>120</v>
      </c>
      <c r="B50" s="11">
        <v>102756</v>
      </c>
      <c r="C50" s="11"/>
      <c r="D50" s="70"/>
      <c r="E50" s="11"/>
      <c r="F50" s="11"/>
    </row>
    <row r="51" spans="1:6" s="9" customFormat="1" ht="12.75">
      <c r="A51" s="32" t="s">
        <v>26</v>
      </c>
      <c r="B51" s="11">
        <f>B50+B49</f>
        <v>102756</v>
      </c>
      <c r="C51" s="11">
        <f>C50+C49</f>
        <v>0</v>
      </c>
      <c r="D51" s="73"/>
      <c r="E51" s="11"/>
      <c r="F51" s="11"/>
    </row>
    <row r="52" spans="1:6" s="9" customFormat="1" ht="12.75">
      <c r="A52" s="31" t="s">
        <v>74</v>
      </c>
      <c r="B52" s="11"/>
      <c r="C52" s="11"/>
      <c r="E52" s="11"/>
      <c r="F52" s="11"/>
    </row>
    <row r="53" spans="1:6" s="9" customFormat="1" ht="12.75">
      <c r="A53" s="32" t="s">
        <v>75</v>
      </c>
      <c r="B53" s="11">
        <f>B51+B47+B35</f>
        <v>1437192</v>
      </c>
      <c r="C53" s="11">
        <f>C51+C47+C35</f>
        <v>0</v>
      </c>
      <c r="D53" s="73" t="s">
        <v>75</v>
      </c>
      <c r="E53" s="11">
        <f>E39+'справка № 1ИД-БАЛАНС'!E29</f>
        <v>9574</v>
      </c>
      <c r="F53" s="11">
        <f>F39+'справка № 1ИД-БАЛАНС'!F29</f>
        <v>0</v>
      </c>
    </row>
    <row r="54" spans="1:6" s="9" customFormat="1" ht="12.75">
      <c r="A54" s="11"/>
      <c r="B54" s="11"/>
      <c r="C54" s="11"/>
      <c r="D54" s="71"/>
      <c r="E54" s="11"/>
      <c r="F54" s="11"/>
    </row>
    <row r="55" spans="1:6" s="9" customFormat="1" ht="12.75">
      <c r="A55" s="32" t="s">
        <v>77</v>
      </c>
      <c r="B55" s="11">
        <f>B53+B26</f>
        <v>1437192</v>
      </c>
      <c r="C55" s="11">
        <f>C53+C26</f>
        <v>0</v>
      </c>
      <c r="D55" s="71" t="s">
        <v>76</v>
      </c>
      <c r="E55" s="11">
        <f>E53+E26</f>
        <v>1437192</v>
      </c>
      <c r="F55" s="11">
        <f>F53+F26</f>
        <v>0</v>
      </c>
    </row>
    <row r="56" s="9" customFormat="1" ht="12.75"/>
    <row r="57" s="9" customFormat="1" ht="12.75"/>
    <row r="58" spans="1:5" s="9" customFormat="1" ht="12.75">
      <c r="A58" s="9" t="s">
        <v>158</v>
      </c>
      <c r="B58" s="79" t="s">
        <v>121</v>
      </c>
      <c r="C58" s="79"/>
      <c r="D58" s="79" t="s">
        <v>159</v>
      </c>
      <c r="E58" s="79"/>
    </row>
    <row r="60" spans="4:5" ht="12.75">
      <c r="D60" s="79" t="s">
        <v>160</v>
      </c>
      <c r="E60" s="79"/>
    </row>
  </sheetData>
  <mergeCells count="6">
    <mergeCell ref="D60:E60"/>
    <mergeCell ref="E1:F1"/>
    <mergeCell ref="E5:F5"/>
    <mergeCell ref="C3:D3"/>
    <mergeCell ref="B58:C58"/>
    <mergeCell ref="D58:E58"/>
  </mergeCells>
  <printOptions/>
  <pageMargins left="0.36" right="0.24" top="0.16" bottom="0.5" header="0.17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>
      <selection activeCell="D9" sqref="D9"/>
    </sheetView>
  </sheetViews>
  <sheetFormatPr defaultColWidth="9.140625" defaultRowHeight="12.75"/>
  <cols>
    <col min="1" max="1" width="34.8515625" style="8" customWidth="1"/>
    <col min="2" max="3" width="9.140625" style="8" customWidth="1"/>
    <col min="4" max="4" width="49.8515625" style="8" customWidth="1"/>
    <col min="5" max="5" width="10.140625" style="8" customWidth="1"/>
    <col min="6" max="16384" width="9.140625" style="8" customWidth="1"/>
  </cols>
  <sheetData>
    <row r="1" spans="5:6" ht="14.25" customHeight="1">
      <c r="E1" s="89" t="s">
        <v>147</v>
      </c>
      <c r="F1" s="89"/>
    </row>
    <row r="2" spans="1:6" ht="12.75" customHeight="1">
      <c r="A2" s="39"/>
      <c r="C2" s="84" t="s">
        <v>27</v>
      </c>
      <c r="D2" s="84"/>
      <c r="E2" s="38"/>
      <c r="F2" s="38"/>
    </row>
    <row r="3" spans="1:6" ht="12.75" customHeight="1">
      <c r="A3" s="39"/>
      <c r="C3" s="77"/>
      <c r="D3" s="77"/>
      <c r="E3" s="38"/>
      <c r="F3" s="38"/>
    </row>
    <row r="4" spans="1:6" ht="12.75">
      <c r="A4" s="83" t="s">
        <v>153</v>
      </c>
      <c r="B4" s="83"/>
      <c r="E4" s="38"/>
      <c r="F4" s="38"/>
    </row>
    <row r="5" spans="1:6" ht="12.75">
      <c r="A5" s="43" t="s">
        <v>157</v>
      </c>
      <c r="B5" s="14"/>
      <c r="C5" s="15"/>
      <c r="D5" s="68" t="s">
        <v>127</v>
      </c>
      <c r="E5" s="79">
        <v>175347998</v>
      </c>
      <c r="F5" s="79"/>
    </row>
    <row r="6" spans="1:7" ht="12.75">
      <c r="A6" s="57"/>
      <c r="B6" s="17"/>
      <c r="C6" s="17"/>
      <c r="D6" s="16"/>
      <c r="E6" s="58"/>
      <c r="F6" s="59" t="s">
        <v>90</v>
      </c>
      <c r="G6" s="40"/>
    </row>
    <row r="7" spans="1:7" ht="24" customHeight="1">
      <c r="A7" s="61" t="s">
        <v>28</v>
      </c>
      <c r="B7" s="61" t="s">
        <v>2</v>
      </c>
      <c r="C7" s="61" t="s">
        <v>5</v>
      </c>
      <c r="D7" s="61" t="s">
        <v>29</v>
      </c>
      <c r="E7" s="61" t="s">
        <v>2</v>
      </c>
      <c r="F7" s="61" t="s">
        <v>5</v>
      </c>
      <c r="G7" s="40"/>
    </row>
    <row r="8" spans="1:7" ht="10.5" customHeight="1">
      <c r="A8" s="18" t="s">
        <v>6</v>
      </c>
      <c r="B8" s="18">
        <v>1</v>
      </c>
      <c r="C8" s="18">
        <v>2</v>
      </c>
      <c r="D8" s="18" t="s">
        <v>6</v>
      </c>
      <c r="E8" s="18">
        <v>1</v>
      </c>
      <c r="F8" s="18">
        <v>2</v>
      </c>
      <c r="G8" s="40"/>
    </row>
    <row r="9" spans="1:7" ht="15" customHeight="1">
      <c r="A9" s="19" t="s">
        <v>30</v>
      </c>
      <c r="B9" s="20"/>
      <c r="C9" s="20"/>
      <c r="D9" s="19" t="s">
        <v>31</v>
      </c>
      <c r="E9" s="60"/>
      <c r="F9" s="60"/>
      <c r="G9" s="40"/>
    </row>
    <row r="10" spans="1:7" s="22" customFormat="1" ht="12">
      <c r="A10" s="25" t="s">
        <v>32</v>
      </c>
      <c r="B10" s="26"/>
      <c r="C10" s="26"/>
      <c r="D10" s="25" t="s">
        <v>78</v>
      </c>
      <c r="E10" s="26"/>
      <c r="F10" s="26"/>
      <c r="G10" s="21"/>
    </row>
    <row r="11" spans="1:7" s="24" customFormat="1" ht="12">
      <c r="A11" s="27" t="s">
        <v>33</v>
      </c>
      <c r="B11" s="27">
        <v>0</v>
      </c>
      <c r="C11" s="27">
        <v>0</v>
      </c>
      <c r="D11" s="27" t="s">
        <v>79</v>
      </c>
      <c r="E11" s="27">
        <v>0</v>
      </c>
      <c r="F11" s="27">
        <v>0</v>
      </c>
      <c r="G11" s="23"/>
    </row>
    <row r="12" spans="1:7" s="24" customFormat="1" ht="23.25" customHeight="1">
      <c r="A12" s="27" t="s">
        <v>146</v>
      </c>
      <c r="B12" s="27">
        <v>239323</v>
      </c>
      <c r="C12" s="27"/>
      <c r="D12" s="27" t="s">
        <v>80</v>
      </c>
      <c r="E12" s="78">
        <v>153765</v>
      </c>
      <c r="F12" s="78"/>
      <c r="G12" s="23"/>
    </row>
    <row r="13" spans="1:7" s="24" customFormat="1" ht="13.5" customHeight="1">
      <c r="A13" s="27" t="s">
        <v>34</v>
      </c>
      <c r="B13" s="27">
        <v>239323</v>
      </c>
      <c r="C13" s="27"/>
      <c r="D13" s="27" t="s">
        <v>81</v>
      </c>
      <c r="E13" s="27">
        <v>153765</v>
      </c>
      <c r="F13" s="27"/>
      <c r="G13" s="23"/>
    </row>
    <row r="14" spans="1:7" s="24" customFormat="1" ht="24">
      <c r="A14" s="27" t="s">
        <v>82</v>
      </c>
      <c r="B14" s="27">
        <v>0</v>
      </c>
      <c r="C14" s="27">
        <v>0</v>
      </c>
      <c r="D14" s="27" t="s">
        <v>122</v>
      </c>
      <c r="E14" s="27">
        <v>0</v>
      </c>
      <c r="F14" s="27">
        <v>0</v>
      </c>
      <c r="G14" s="23"/>
    </row>
    <row r="15" spans="1:7" s="24" customFormat="1" ht="12">
      <c r="A15" s="27" t="s">
        <v>35</v>
      </c>
      <c r="B15" s="27">
        <v>213</v>
      </c>
      <c r="C15" s="27"/>
      <c r="D15" s="35" t="s">
        <v>83</v>
      </c>
      <c r="E15" s="27">
        <v>4297</v>
      </c>
      <c r="F15" s="27"/>
      <c r="G15" s="23"/>
    </row>
    <row r="16" spans="1:6" s="24" customFormat="1" ht="12">
      <c r="A16" s="28" t="s">
        <v>36</v>
      </c>
      <c r="B16" s="27">
        <f>B11+B12+B14+B15</f>
        <v>239536</v>
      </c>
      <c r="C16" s="27">
        <f>C11+C12+C14+C15</f>
        <v>0</v>
      </c>
      <c r="D16" s="27" t="s">
        <v>41</v>
      </c>
      <c r="E16" s="27"/>
      <c r="F16" s="27"/>
    </row>
    <row r="17" spans="1:6" s="24" customFormat="1" ht="12">
      <c r="A17" s="27"/>
      <c r="B17" s="27"/>
      <c r="C17" s="27"/>
      <c r="D17" s="28" t="s">
        <v>36</v>
      </c>
      <c r="E17" s="27">
        <f>E11+E12+E15+E16</f>
        <v>158062</v>
      </c>
      <c r="F17" s="27">
        <f>F11+F12+F15+F16</f>
        <v>0</v>
      </c>
    </row>
    <row r="18" spans="1:6" s="24" customFormat="1" ht="12">
      <c r="A18" s="29" t="s">
        <v>37</v>
      </c>
      <c r="B18" s="27"/>
      <c r="C18" s="27"/>
      <c r="D18" s="27"/>
      <c r="E18" s="27"/>
      <c r="F18" s="27"/>
    </row>
    <row r="19" spans="1:6" s="24" customFormat="1" ht="12">
      <c r="A19" s="51" t="s">
        <v>123</v>
      </c>
      <c r="B19" s="27">
        <v>0</v>
      </c>
      <c r="C19" s="27">
        <v>0</v>
      </c>
      <c r="D19" s="29" t="s">
        <v>84</v>
      </c>
      <c r="E19" s="27">
        <v>0</v>
      </c>
      <c r="F19" s="27">
        <v>0</v>
      </c>
    </row>
    <row r="20" spans="1:6" s="24" customFormat="1" ht="12">
      <c r="A20" s="27" t="s">
        <v>38</v>
      </c>
      <c r="B20" s="27">
        <v>12758</v>
      </c>
      <c r="C20" s="27"/>
      <c r="D20" s="27"/>
      <c r="E20" s="27"/>
      <c r="F20" s="27"/>
    </row>
    <row r="21" spans="1:6" s="24" customFormat="1" ht="12">
      <c r="A21" s="27" t="s">
        <v>39</v>
      </c>
      <c r="B21" s="27">
        <v>0</v>
      </c>
      <c r="C21" s="27">
        <v>0</v>
      </c>
      <c r="D21" s="29"/>
      <c r="E21" s="27"/>
      <c r="F21" s="27"/>
    </row>
    <row r="22" spans="1:6" s="24" customFormat="1" ht="24">
      <c r="A22" s="27" t="s">
        <v>40</v>
      </c>
      <c r="B22" s="27">
        <v>0</v>
      </c>
      <c r="C22" s="27">
        <v>0</v>
      </c>
      <c r="D22" s="27"/>
      <c r="E22" s="27"/>
      <c r="F22" s="27"/>
    </row>
    <row r="23" spans="1:6" s="24" customFormat="1" ht="12">
      <c r="A23" s="27" t="s">
        <v>41</v>
      </c>
      <c r="B23" s="27"/>
      <c r="C23" s="27"/>
      <c r="D23" s="28" t="s">
        <v>42</v>
      </c>
      <c r="E23" s="27">
        <v>0</v>
      </c>
      <c r="F23" s="27">
        <v>0</v>
      </c>
    </row>
    <row r="24" spans="1:6" s="24" customFormat="1" ht="12">
      <c r="A24" s="28" t="s">
        <v>42</v>
      </c>
      <c r="B24" s="27">
        <f>B19+B20+B21+B22+B23</f>
        <v>12758</v>
      </c>
      <c r="C24" s="27">
        <f>C19+C20+C21+C22+C23</f>
        <v>0</v>
      </c>
      <c r="D24" s="28"/>
      <c r="E24" s="27"/>
      <c r="F24" s="27"/>
    </row>
    <row r="25" spans="1:6" s="24" customFormat="1" ht="12">
      <c r="A25" s="28"/>
      <c r="B25" s="27"/>
      <c r="C25" s="27"/>
      <c r="D25" s="29"/>
      <c r="E25" s="27"/>
      <c r="F25" s="27"/>
    </row>
    <row r="26" spans="1:6" s="24" customFormat="1" ht="12.75" customHeight="1">
      <c r="A26" s="29" t="s">
        <v>43</v>
      </c>
      <c r="B26" s="27">
        <f>B24+B16</f>
        <v>252294</v>
      </c>
      <c r="C26" s="27">
        <f>C24+C16</f>
        <v>0</v>
      </c>
      <c r="D26" s="29" t="s">
        <v>85</v>
      </c>
      <c r="E26" s="27">
        <f>E23+E17</f>
        <v>158062</v>
      </c>
      <c r="F26" s="27">
        <f>F23+F17</f>
        <v>0</v>
      </c>
    </row>
    <row r="27" spans="1:6" s="24" customFormat="1" ht="13.5" customHeight="1">
      <c r="A27" s="29" t="s">
        <v>44</v>
      </c>
      <c r="B27" s="27"/>
      <c r="C27" s="27"/>
      <c r="D27" s="29" t="s">
        <v>86</v>
      </c>
      <c r="E27" s="27"/>
      <c r="F27" s="27"/>
    </row>
    <row r="28" spans="1:6" s="24" customFormat="1" ht="14.25" customHeight="1">
      <c r="A28" s="29" t="s">
        <v>87</v>
      </c>
      <c r="B28" s="27">
        <v>0</v>
      </c>
      <c r="C28" s="27">
        <v>0</v>
      </c>
      <c r="D28" s="29" t="s">
        <v>88</v>
      </c>
      <c r="E28" s="27">
        <v>0</v>
      </c>
      <c r="F28" s="27">
        <v>0</v>
      </c>
    </row>
    <row r="29" spans="1:6" s="24" customFormat="1" ht="13.5" customHeight="1">
      <c r="A29" s="52" t="s">
        <v>136</v>
      </c>
      <c r="B29" s="27">
        <f>B26+B28</f>
        <v>252294</v>
      </c>
      <c r="C29" s="27">
        <f>C26+C28</f>
        <v>0</v>
      </c>
      <c r="D29" s="29" t="s">
        <v>151</v>
      </c>
      <c r="E29" s="27">
        <f>E26+E28</f>
        <v>158062</v>
      </c>
      <c r="F29" s="27">
        <f>F26+F28</f>
        <v>0</v>
      </c>
    </row>
    <row r="30" spans="1:6" s="24" customFormat="1" ht="27" customHeight="1">
      <c r="A30" s="29" t="s">
        <v>141</v>
      </c>
      <c r="B30" s="27"/>
      <c r="C30" s="27"/>
      <c r="D30" s="29" t="s">
        <v>142</v>
      </c>
      <c r="E30" s="27">
        <v>94232</v>
      </c>
      <c r="F30" s="27"/>
    </row>
    <row r="31" spans="1:6" s="24" customFormat="1" ht="15.75" customHeight="1">
      <c r="A31" s="29" t="s">
        <v>137</v>
      </c>
      <c r="B31" s="27"/>
      <c r="C31" s="27"/>
      <c r="D31" s="87"/>
      <c r="E31" s="27"/>
      <c r="F31" s="27"/>
    </row>
    <row r="32" spans="1:6" s="24" customFormat="1" ht="15.75" customHeight="1">
      <c r="A32" s="27" t="s">
        <v>138</v>
      </c>
      <c r="B32" s="27"/>
      <c r="C32" s="27"/>
      <c r="D32" s="88"/>
      <c r="E32" s="27"/>
      <c r="F32" s="27"/>
    </row>
    <row r="33" spans="1:6" s="24" customFormat="1" ht="15.75" customHeight="1">
      <c r="A33" s="27" t="s">
        <v>139</v>
      </c>
      <c r="B33" s="27"/>
      <c r="C33" s="27"/>
      <c r="D33" s="88"/>
      <c r="E33" s="27"/>
      <c r="F33" s="27"/>
    </row>
    <row r="34" spans="1:6" s="24" customFormat="1" ht="15.75" customHeight="1">
      <c r="A34" s="28" t="s">
        <v>140</v>
      </c>
      <c r="B34" s="27"/>
      <c r="C34" s="27"/>
      <c r="D34" s="88"/>
      <c r="E34" s="27"/>
      <c r="F34" s="27"/>
    </row>
    <row r="35" spans="1:6" s="24" customFormat="1" ht="15" customHeight="1">
      <c r="A35" s="29" t="s">
        <v>144</v>
      </c>
      <c r="B35" s="27">
        <f>B30</f>
        <v>0</v>
      </c>
      <c r="C35" s="27"/>
      <c r="D35" s="29" t="s">
        <v>145</v>
      </c>
      <c r="E35" s="27">
        <v>94232</v>
      </c>
      <c r="F35" s="27"/>
    </row>
    <row r="36" spans="1:6" s="24" customFormat="1" ht="17.25" customHeight="1">
      <c r="A36" s="52" t="s">
        <v>143</v>
      </c>
      <c r="B36" s="27">
        <f>B35+B29</f>
        <v>252294</v>
      </c>
      <c r="C36" s="27">
        <f>C35+C29</f>
        <v>0</v>
      </c>
      <c r="D36" s="29" t="s">
        <v>89</v>
      </c>
      <c r="E36" s="27">
        <f>E29+E35</f>
        <v>252294</v>
      </c>
      <c r="F36" s="27">
        <f>F29+F35</f>
        <v>0</v>
      </c>
    </row>
    <row r="37" spans="3:4" s="24" customFormat="1" ht="12.75">
      <c r="C37" s="85" t="s">
        <v>161</v>
      </c>
      <c r="D37" s="86"/>
    </row>
    <row r="38" spans="1:4" s="24" customFormat="1" ht="12.75" customHeight="1">
      <c r="A38" s="24" t="s">
        <v>158</v>
      </c>
      <c r="C38" s="85" t="s">
        <v>162</v>
      </c>
      <c r="D38" s="86"/>
    </row>
    <row r="39" spans="3:4" s="24" customFormat="1" ht="12.75">
      <c r="C39" s="85" t="s">
        <v>163</v>
      </c>
      <c r="D39" s="86"/>
    </row>
    <row r="40" s="24" customFormat="1" ht="12"/>
    <row r="41" s="24" customFormat="1" ht="12"/>
    <row r="42" s="24" customFormat="1" ht="12"/>
    <row r="43" s="24" customFormat="1" ht="12">
      <c r="A43" s="22"/>
    </row>
    <row r="44" s="22" customFormat="1" ht="12"/>
    <row r="45" s="22" customFormat="1" ht="12"/>
    <row r="46" s="22" customFormat="1" ht="12"/>
    <row r="47" s="22" customFormat="1" ht="12"/>
    <row r="48" s="22" customFormat="1" ht="12"/>
    <row r="49" s="22" customFormat="1" ht="12"/>
    <row r="50" s="22" customFormat="1" ht="12"/>
    <row r="51" s="22" customFormat="1" ht="12"/>
    <row r="52" s="22" customFormat="1" ht="12"/>
    <row r="53" s="22" customFormat="1" ht="12"/>
    <row r="54" s="22" customFormat="1" ht="12.75">
      <c r="A54" s="8"/>
    </row>
  </sheetData>
  <mergeCells count="8">
    <mergeCell ref="C39:D39"/>
    <mergeCell ref="C38:D38"/>
    <mergeCell ref="D31:D34"/>
    <mergeCell ref="E1:F1"/>
    <mergeCell ref="A4:B4"/>
    <mergeCell ref="C2:D2"/>
    <mergeCell ref="E5:F5"/>
    <mergeCell ref="C37:D37"/>
  </mergeCells>
  <printOptions/>
  <pageMargins left="0.8661417322834646" right="0.7480314960629921" top="0.2755905511811024" bottom="0.15748031496062992" header="0.2755905511811024" footer="0.31496062992125984"/>
  <pageSetup horizontalDpi="300" verticalDpi="3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E43" sqref="E43"/>
    </sheetView>
  </sheetViews>
  <sheetFormatPr defaultColWidth="9.140625" defaultRowHeight="12.75"/>
  <cols>
    <col min="1" max="1" width="58.8515625" style="8" customWidth="1"/>
    <col min="2" max="2" width="12.57421875" style="8" customWidth="1"/>
    <col min="3" max="3" width="10.7109375" style="8" customWidth="1"/>
    <col min="4" max="4" width="10.8515625" style="8" customWidth="1"/>
    <col min="5" max="5" width="12.140625" style="8" customWidth="1"/>
    <col min="6" max="6" width="10.8515625" style="8" customWidth="1"/>
    <col min="7" max="7" width="11.140625" style="8" customWidth="1"/>
    <col min="8" max="16384" width="9.140625" style="8" customWidth="1"/>
  </cols>
  <sheetData>
    <row r="1" spans="1:7" ht="12.75">
      <c r="A1" s="47"/>
      <c r="B1" s="47"/>
      <c r="C1" s="47"/>
      <c r="D1" s="47"/>
      <c r="E1" s="95" t="s">
        <v>148</v>
      </c>
      <c r="F1" s="95"/>
      <c r="G1" s="47"/>
    </row>
    <row r="2" spans="1:7" ht="15">
      <c r="A2" s="92" t="s">
        <v>119</v>
      </c>
      <c r="B2" s="93"/>
      <c r="C2" s="93"/>
      <c r="D2" s="93"/>
      <c r="E2" s="93"/>
      <c r="F2" s="93"/>
      <c r="G2" s="47"/>
    </row>
    <row r="3" spans="1:7" ht="15">
      <c r="A3" s="43" t="s">
        <v>155</v>
      </c>
      <c r="B3" s="13"/>
      <c r="D3" s="64" t="s">
        <v>156</v>
      </c>
      <c r="F3" s="62"/>
      <c r="G3" s="47"/>
    </row>
    <row r="4" spans="1:7" ht="15">
      <c r="A4" s="43" t="s">
        <v>157</v>
      </c>
      <c r="B4" s="13"/>
      <c r="E4" s="63"/>
      <c r="F4" s="63"/>
      <c r="G4" s="47"/>
    </row>
    <row r="5" spans="1:7" ht="12.75">
      <c r="A5" s="43"/>
      <c r="B5" s="13"/>
      <c r="C5" s="36"/>
      <c r="D5" s="37"/>
      <c r="E5" s="47"/>
      <c r="F5" s="47"/>
      <c r="G5" s="65" t="s">
        <v>90</v>
      </c>
    </row>
    <row r="6" spans="1:7" ht="13.5" customHeight="1">
      <c r="A6" s="90" t="s">
        <v>91</v>
      </c>
      <c r="B6" s="90" t="s">
        <v>4</v>
      </c>
      <c r="C6" s="90"/>
      <c r="D6" s="90"/>
      <c r="E6" s="90" t="s">
        <v>5</v>
      </c>
      <c r="F6" s="90"/>
      <c r="G6" s="90"/>
    </row>
    <row r="7" spans="1:7" ht="18" customHeight="1">
      <c r="A7" s="91"/>
      <c r="B7" s="49" t="s">
        <v>92</v>
      </c>
      <c r="C7" s="49" t="s">
        <v>93</v>
      </c>
      <c r="D7" s="49" t="s">
        <v>94</v>
      </c>
      <c r="E7" s="49" t="s">
        <v>92</v>
      </c>
      <c r="F7" s="49" t="s">
        <v>93</v>
      </c>
      <c r="G7" s="49" t="s">
        <v>94</v>
      </c>
    </row>
    <row r="8" spans="1:7" s="41" customFormat="1" ht="12">
      <c r="A8" s="48" t="s">
        <v>6</v>
      </c>
      <c r="B8" s="48">
        <v>1</v>
      </c>
      <c r="C8" s="48">
        <v>2</v>
      </c>
      <c r="D8" s="48">
        <v>3</v>
      </c>
      <c r="E8" s="48">
        <v>4</v>
      </c>
      <c r="F8" s="48">
        <v>5</v>
      </c>
      <c r="G8" s="48">
        <v>6</v>
      </c>
    </row>
    <row r="9" spans="1:7" ht="12.75">
      <c r="A9" s="53" t="s">
        <v>95</v>
      </c>
      <c r="B9" s="44"/>
      <c r="C9" s="44"/>
      <c r="D9" s="44"/>
      <c r="E9" s="44"/>
      <c r="F9" s="44"/>
      <c r="G9" s="44"/>
    </row>
    <row r="10" spans="1:7" ht="12.75">
      <c r="A10" s="54" t="s">
        <v>96</v>
      </c>
      <c r="B10" s="10"/>
      <c r="C10" s="10">
        <v>973652</v>
      </c>
      <c r="D10" s="44">
        <f aca="true" t="shared" si="0" ref="D10:D16">B10-C10</f>
        <v>-973652</v>
      </c>
      <c r="E10" s="10"/>
      <c r="F10" s="10"/>
      <c r="G10" s="44">
        <f aca="true" t="shared" si="1" ref="G10:G16">E10-F10</f>
        <v>0</v>
      </c>
    </row>
    <row r="11" spans="1:7" ht="12.75">
      <c r="A11" s="54" t="s">
        <v>97</v>
      </c>
      <c r="B11" s="10">
        <v>0</v>
      </c>
      <c r="C11" s="10">
        <v>0</v>
      </c>
      <c r="D11" s="44">
        <f t="shared" si="0"/>
        <v>0</v>
      </c>
      <c r="E11" s="10">
        <v>0</v>
      </c>
      <c r="F11" s="10">
        <v>0</v>
      </c>
      <c r="G11" s="44">
        <f t="shared" si="1"/>
        <v>0</v>
      </c>
    </row>
    <row r="12" spans="1:7" ht="12.75">
      <c r="A12" s="55" t="s">
        <v>114</v>
      </c>
      <c r="B12" s="10">
        <v>2053</v>
      </c>
      <c r="C12" s="10">
        <v>0</v>
      </c>
      <c r="D12" s="44">
        <f t="shared" si="0"/>
        <v>2053</v>
      </c>
      <c r="E12" s="10"/>
      <c r="F12" s="10">
        <v>0</v>
      </c>
      <c r="G12" s="44">
        <f t="shared" si="1"/>
        <v>0</v>
      </c>
    </row>
    <row r="13" spans="1:7" ht="12.75">
      <c r="A13" s="54" t="s">
        <v>112</v>
      </c>
      <c r="B13" s="10">
        <v>0</v>
      </c>
      <c r="C13" s="10">
        <v>0</v>
      </c>
      <c r="D13" s="44">
        <f t="shared" si="0"/>
        <v>0</v>
      </c>
      <c r="E13" s="10">
        <v>0</v>
      </c>
      <c r="F13" s="10">
        <v>0</v>
      </c>
      <c r="G13" s="44">
        <f t="shared" si="1"/>
        <v>0</v>
      </c>
    </row>
    <row r="14" spans="1:7" ht="12.75">
      <c r="A14" s="54" t="s">
        <v>99</v>
      </c>
      <c r="B14" s="10">
        <v>0</v>
      </c>
      <c r="C14" s="10">
        <v>0</v>
      </c>
      <c r="D14" s="44">
        <f t="shared" si="0"/>
        <v>0</v>
      </c>
      <c r="E14" s="10">
        <v>0</v>
      </c>
      <c r="F14" s="10">
        <v>0</v>
      </c>
      <c r="G14" s="44">
        <f t="shared" si="1"/>
        <v>0</v>
      </c>
    </row>
    <row r="15" spans="1:7" ht="12.75">
      <c r="A15" s="54" t="s">
        <v>113</v>
      </c>
      <c r="B15" s="10">
        <v>260000</v>
      </c>
      <c r="C15" s="10">
        <v>790000</v>
      </c>
      <c r="D15" s="44">
        <f t="shared" si="0"/>
        <v>-530000</v>
      </c>
      <c r="E15" s="10"/>
      <c r="F15" s="10"/>
      <c r="G15" s="44">
        <f t="shared" si="1"/>
        <v>0</v>
      </c>
    </row>
    <row r="16" spans="1:7" ht="16.5" customHeight="1">
      <c r="A16" s="53" t="s">
        <v>100</v>
      </c>
      <c r="B16" s="10">
        <f>SUM(B10:B15)</f>
        <v>262053</v>
      </c>
      <c r="C16" s="10">
        <f>SUM(C10:C15)</f>
        <v>1763652</v>
      </c>
      <c r="D16" s="44">
        <f t="shared" si="0"/>
        <v>-1501599</v>
      </c>
      <c r="E16" s="10">
        <f>SUM(E10:E15)</f>
        <v>0</v>
      </c>
      <c r="F16" s="10">
        <f>SUM(F10:F15)</f>
        <v>0</v>
      </c>
      <c r="G16" s="44">
        <f t="shared" si="1"/>
        <v>0</v>
      </c>
    </row>
    <row r="17" spans="1:7" ht="18" customHeight="1">
      <c r="A17" s="56" t="s">
        <v>124</v>
      </c>
      <c r="B17" s="10"/>
      <c r="C17" s="10"/>
      <c r="D17" s="44"/>
      <c r="E17" s="10"/>
      <c r="F17" s="10"/>
      <c r="G17" s="44"/>
    </row>
    <row r="18" spans="1:7" ht="12.75">
      <c r="A18" s="54" t="s">
        <v>101</v>
      </c>
      <c r="B18" s="10">
        <v>0</v>
      </c>
      <c r="C18" s="10">
        <v>17765</v>
      </c>
      <c r="D18" s="44">
        <f aca="true" t="shared" si="2" ref="D18:D26">B18-C18</f>
        <v>-17765</v>
      </c>
      <c r="E18" s="10">
        <v>0</v>
      </c>
      <c r="F18" s="10"/>
      <c r="G18" s="44">
        <f aca="true" t="shared" si="3" ref="G18:G26">E18-F18</f>
        <v>0</v>
      </c>
    </row>
    <row r="19" spans="1:7" ht="12.75">
      <c r="A19" s="54" t="s">
        <v>102</v>
      </c>
      <c r="B19" s="10">
        <v>0</v>
      </c>
      <c r="C19" s="10">
        <v>0</v>
      </c>
      <c r="D19" s="44">
        <f t="shared" si="2"/>
        <v>0</v>
      </c>
      <c r="E19" s="10">
        <v>0</v>
      </c>
      <c r="F19" s="10">
        <v>0</v>
      </c>
      <c r="G19" s="44">
        <f t="shared" si="3"/>
        <v>0</v>
      </c>
    </row>
    <row r="20" spans="1:7" ht="12.75">
      <c r="A20" s="54" t="s">
        <v>114</v>
      </c>
      <c r="B20" s="10">
        <v>0</v>
      </c>
      <c r="C20" s="10">
        <v>0</v>
      </c>
      <c r="D20" s="44">
        <f t="shared" si="2"/>
        <v>0</v>
      </c>
      <c r="E20" s="10">
        <v>0</v>
      </c>
      <c r="F20" s="10">
        <v>0</v>
      </c>
      <c r="G20" s="44">
        <f t="shared" si="3"/>
        <v>0</v>
      </c>
    </row>
    <row r="21" spans="1:7" ht="12.75">
      <c r="A21" s="54" t="s">
        <v>115</v>
      </c>
      <c r="B21" s="10">
        <v>0</v>
      </c>
      <c r="C21" s="10"/>
      <c r="D21" s="44">
        <f t="shared" si="2"/>
        <v>0</v>
      </c>
      <c r="E21" s="10">
        <v>0</v>
      </c>
      <c r="F21" s="10"/>
      <c r="G21" s="44">
        <f t="shared" si="3"/>
        <v>0</v>
      </c>
    </row>
    <row r="22" spans="1:7" ht="12.75">
      <c r="A22" s="54" t="s">
        <v>99</v>
      </c>
      <c r="B22" s="10">
        <v>0</v>
      </c>
      <c r="C22" s="10">
        <v>0</v>
      </c>
      <c r="D22" s="44">
        <f t="shared" si="2"/>
        <v>0</v>
      </c>
      <c r="E22" s="10">
        <v>0</v>
      </c>
      <c r="F22" s="10">
        <v>0</v>
      </c>
      <c r="G22" s="44">
        <f t="shared" si="3"/>
        <v>0</v>
      </c>
    </row>
    <row r="23" spans="1:7" ht="12.75">
      <c r="A23" s="54" t="s">
        <v>103</v>
      </c>
      <c r="B23" s="10">
        <v>0</v>
      </c>
      <c r="C23" s="10">
        <v>0</v>
      </c>
      <c r="D23" s="44">
        <f t="shared" si="2"/>
        <v>0</v>
      </c>
      <c r="E23" s="10">
        <v>0</v>
      </c>
      <c r="F23" s="10">
        <v>0</v>
      </c>
      <c r="G23" s="44">
        <f t="shared" si="3"/>
        <v>0</v>
      </c>
    </row>
    <row r="24" spans="1:7" ht="12.75">
      <c r="A24" s="54" t="s">
        <v>104</v>
      </c>
      <c r="B24" s="10">
        <v>0</v>
      </c>
      <c r="C24" s="10">
        <v>0</v>
      </c>
      <c r="D24" s="44">
        <f t="shared" si="2"/>
        <v>0</v>
      </c>
      <c r="E24" s="10">
        <v>0</v>
      </c>
      <c r="F24" s="10">
        <v>0</v>
      </c>
      <c r="G24" s="44">
        <f t="shared" si="3"/>
        <v>0</v>
      </c>
    </row>
    <row r="25" spans="1:7" ht="12.75">
      <c r="A25" s="54" t="s">
        <v>105</v>
      </c>
      <c r="B25" s="10"/>
      <c r="C25" s="10"/>
      <c r="D25" s="44">
        <f t="shared" si="2"/>
        <v>0</v>
      </c>
      <c r="E25" s="10"/>
      <c r="F25" s="10"/>
      <c r="G25" s="44">
        <f t="shared" si="3"/>
        <v>0</v>
      </c>
    </row>
    <row r="26" spans="1:7" ht="25.5">
      <c r="A26" s="53" t="s">
        <v>106</v>
      </c>
      <c r="B26" s="10">
        <f>SUM(B18:B25)</f>
        <v>0</v>
      </c>
      <c r="C26" s="10">
        <f>SUM(C18:C25)</f>
        <v>17765</v>
      </c>
      <c r="D26" s="44">
        <f t="shared" si="2"/>
        <v>-17765</v>
      </c>
      <c r="E26" s="10">
        <f>SUM(E18:E25)</f>
        <v>0</v>
      </c>
      <c r="F26" s="10">
        <f>SUM(F18:F25)</f>
        <v>0</v>
      </c>
      <c r="G26" s="44">
        <f t="shared" si="3"/>
        <v>0</v>
      </c>
    </row>
    <row r="27" spans="1:7" ht="12.75">
      <c r="A27" s="53" t="s">
        <v>107</v>
      </c>
      <c r="B27" s="10"/>
      <c r="C27" s="10"/>
      <c r="D27" s="44"/>
      <c r="E27" s="10"/>
      <c r="F27" s="10"/>
      <c r="G27" s="44"/>
    </row>
    <row r="28" spans="1:7" ht="12.75">
      <c r="A28" s="54" t="s">
        <v>116</v>
      </c>
      <c r="B28" s="10">
        <v>1539048</v>
      </c>
      <c r="C28" s="10">
        <v>4514</v>
      </c>
      <c r="D28" s="44">
        <f>B28-C28</f>
        <v>1534534</v>
      </c>
      <c r="E28" s="10">
        <v>0</v>
      </c>
      <c r="F28" s="10">
        <v>0</v>
      </c>
      <c r="G28" s="44">
        <v>0</v>
      </c>
    </row>
    <row r="29" spans="1:7" ht="12.75">
      <c r="A29" s="54" t="s">
        <v>117</v>
      </c>
      <c r="B29" s="10">
        <v>0</v>
      </c>
      <c r="C29" s="10">
        <v>0</v>
      </c>
      <c r="D29" s="44">
        <v>0</v>
      </c>
      <c r="E29" s="10">
        <v>0</v>
      </c>
      <c r="F29" s="10">
        <v>0</v>
      </c>
      <c r="G29" s="44">
        <v>0</v>
      </c>
    </row>
    <row r="30" spans="1:7" ht="12.75">
      <c r="A30" s="54" t="s">
        <v>118</v>
      </c>
      <c r="B30" s="10">
        <v>0</v>
      </c>
      <c r="C30" s="10">
        <v>0</v>
      </c>
      <c r="D30" s="44">
        <v>0</v>
      </c>
      <c r="E30" s="10">
        <v>0</v>
      </c>
      <c r="F30" s="10">
        <v>0</v>
      </c>
      <c r="G30" s="44">
        <v>0</v>
      </c>
    </row>
    <row r="31" spans="1:7" ht="12.75">
      <c r="A31" s="54" t="s">
        <v>98</v>
      </c>
      <c r="B31" s="10">
        <v>0</v>
      </c>
      <c r="C31" s="10">
        <v>0</v>
      </c>
      <c r="D31" s="44">
        <v>0</v>
      </c>
      <c r="E31" s="10">
        <v>0</v>
      </c>
      <c r="F31" s="10">
        <v>0</v>
      </c>
      <c r="G31" s="44">
        <v>0</v>
      </c>
    </row>
    <row r="32" spans="1:7" ht="12.75">
      <c r="A32" s="54" t="s">
        <v>99</v>
      </c>
      <c r="B32" s="10">
        <v>0</v>
      </c>
      <c r="C32" s="10">
        <v>0</v>
      </c>
      <c r="D32" s="44">
        <v>0</v>
      </c>
      <c r="E32" s="10">
        <v>0</v>
      </c>
      <c r="F32" s="10">
        <v>0</v>
      </c>
      <c r="G32" s="44">
        <v>0</v>
      </c>
    </row>
    <row r="33" spans="1:7" ht="12.75">
      <c r="A33" s="54" t="s">
        <v>108</v>
      </c>
      <c r="B33" s="10">
        <v>0</v>
      </c>
      <c r="C33" s="10">
        <v>0</v>
      </c>
      <c r="D33" s="44">
        <v>0</v>
      </c>
      <c r="E33" s="10">
        <v>0</v>
      </c>
      <c r="F33" s="10">
        <v>0</v>
      </c>
      <c r="G33" s="44">
        <v>0</v>
      </c>
    </row>
    <row r="34" spans="1:7" ht="12.75">
      <c r="A34" s="53" t="s">
        <v>109</v>
      </c>
      <c r="B34" s="10">
        <f>SUM(B28:B33)</f>
        <v>1539048</v>
      </c>
      <c r="C34" s="10">
        <v>0</v>
      </c>
      <c r="D34" s="44">
        <f>SUM(D28:D33)</f>
        <v>1534534</v>
      </c>
      <c r="E34" s="10">
        <v>0</v>
      </c>
      <c r="F34" s="10">
        <v>0</v>
      </c>
      <c r="G34" s="44">
        <f>SUM(G28:G33)</f>
        <v>0</v>
      </c>
    </row>
    <row r="35" spans="1:7" ht="12.75">
      <c r="A35" s="53" t="s">
        <v>110</v>
      </c>
      <c r="B35" s="10">
        <f>B34+B26+B16</f>
        <v>1801101</v>
      </c>
      <c r="C35" s="10">
        <f>C34+C26+C16</f>
        <v>1781417</v>
      </c>
      <c r="D35" s="44">
        <f>D16+D26+D34</f>
        <v>15170</v>
      </c>
      <c r="E35" s="10">
        <f>E34+E26+E16</f>
        <v>0</v>
      </c>
      <c r="F35" s="10">
        <f>F34+F26+F16</f>
        <v>0</v>
      </c>
      <c r="G35" s="44">
        <f>G16+G26+G34</f>
        <v>0</v>
      </c>
    </row>
    <row r="36" spans="1:7" ht="12.75">
      <c r="A36" s="53" t="s">
        <v>111</v>
      </c>
      <c r="B36" s="10"/>
      <c r="C36" s="10"/>
      <c r="D36" s="44"/>
      <c r="E36" s="10"/>
      <c r="F36" s="10"/>
      <c r="G36" s="44"/>
    </row>
    <row r="37" spans="1:7" ht="12.75">
      <c r="A37" s="56" t="s">
        <v>149</v>
      </c>
      <c r="B37" s="10"/>
      <c r="C37" s="10"/>
      <c r="D37" s="44">
        <f>D35+D36</f>
        <v>15170</v>
      </c>
      <c r="E37" s="10"/>
      <c r="F37" s="10"/>
      <c r="G37" s="44">
        <f>G35+G36</f>
        <v>0</v>
      </c>
    </row>
    <row r="38" spans="1:7" ht="12.75">
      <c r="A38" s="54" t="s">
        <v>150</v>
      </c>
      <c r="B38" s="10"/>
      <c r="C38" s="10"/>
      <c r="D38" s="44">
        <v>15170</v>
      </c>
      <c r="E38" s="10"/>
      <c r="F38" s="10"/>
      <c r="G38" s="44"/>
    </row>
    <row r="39" spans="1:7" ht="12.75">
      <c r="A39" s="45"/>
      <c r="B39" s="46"/>
      <c r="C39" s="46"/>
      <c r="D39" s="46"/>
      <c r="E39" s="46"/>
      <c r="F39" s="46"/>
      <c r="G39" s="46"/>
    </row>
    <row r="40" spans="1:7" ht="12.75">
      <c r="A40" s="47" t="s">
        <v>158</v>
      </c>
      <c r="B40" s="94" t="s">
        <v>125</v>
      </c>
      <c r="C40" s="94"/>
      <c r="D40" s="47"/>
      <c r="G40" s="47"/>
    </row>
    <row r="41" spans="5:8" ht="12.75">
      <c r="E41" s="94"/>
      <c r="F41" s="94"/>
      <c r="G41" s="94"/>
      <c r="H41" s="94"/>
    </row>
    <row r="42" spans="2:6" ht="12.75">
      <c r="B42" s="94" t="s">
        <v>165</v>
      </c>
      <c r="C42" s="94"/>
      <c r="E42" s="94" t="s">
        <v>164</v>
      </c>
      <c r="F42" s="94"/>
    </row>
  </sheetData>
  <mergeCells count="10">
    <mergeCell ref="E42:F42"/>
    <mergeCell ref="G41:H41"/>
    <mergeCell ref="B42:C42"/>
    <mergeCell ref="E1:F1"/>
    <mergeCell ref="A6:A7"/>
    <mergeCell ref="A2:F2"/>
    <mergeCell ref="B40:C40"/>
    <mergeCell ref="E41:F41"/>
    <mergeCell ref="B6:D6"/>
    <mergeCell ref="E6:G6"/>
  </mergeCells>
  <printOptions/>
  <pageMargins left="0.2362204724409449" right="0.35433070866141736" top="0.15748031496062992" bottom="0.15748031496062992" header="0.15748031496062992" footer="0.15748031496062992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George Kitanov</cp:lastModifiedBy>
  <cp:lastPrinted>2008-01-30T12:17:59Z</cp:lastPrinted>
  <dcterms:created xsi:type="dcterms:W3CDTF">2004-03-04T10:58:58Z</dcterms:created>
  <dcterms:modified xsi:type="dcterms:W3CDTF">2008-02-20T12:23:06Z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