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<sst xmlns="http://schemas.openxmlformats.org/spreadsheetml/2006/main" count="617" uniqueCount="539">
  <si>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</si>
  <si>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</si>
  <si>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</si>
  <si>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</si>
  <si>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</si>
  <si>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</si>
  <si>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</si>
  <si>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</si>
  <si>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</si>
  <si>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</si>
  <si>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</si>
  <si>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</si>
  <si>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</si>
  <si>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</si>
  <si>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</si>
  <si>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</si>
  <si>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</si>
  <si>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</si>
  <si>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</si>
  <si>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</si>
  <si>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</si>
  <si>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</si>
  <si>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</si>
  <si>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</si>
  <si>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</si>
  <si>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</si>
  <si>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</si>
  <si>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</si>
  <si>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</si>
  <si>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</si>
  <si>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</si>
  <si>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</si>
  <si>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</si>
  <si>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</si>
  <si>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</si>
  <si>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</si>
  <si>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</si>
  <si>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</si>
  <si>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</si>
  <si>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</si>
  <si>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</si>
  <si>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</si>
  <si>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</si>
  <si>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</si>
  <si>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</si>
  <si>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</si>
  <si>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</si>
  <si>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</si>
  <si>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</si>
  <si>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</si>
  <si>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</si>
  <si>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</si>
  <si>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</si>
  <si>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</si>
  <si>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</si>
  <si>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</si>
  <si>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</si>
  <si>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</si>
  <si>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</si>
  <si>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</si>
  <si>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</si>
  <si>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</si>
  <si>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</si>
  <si>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</si>
  <si>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</si>
  <si>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</si>
  <si>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</si>
  <si>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</si>
  <si>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</si>
  <si>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</si>
  <si>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</si>
  <si>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</si>
  <si>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</si>
  <si>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</si>
  <si>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</si>
  <si>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</si>
  <si>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</si>
  <si>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</si>
  <si>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</si>
  <si>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</si>
  <si>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</si>
  <si>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</si>
  <si>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</si>
  <si>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</si>
  <si>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</si>
  <si>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</si>
  <si>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</si>
  <si>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</si>
  <si>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</si>
  <si>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</si>
  <si>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</si>
  <si>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</si>
  <si>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</si>
  <si>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</si>
  <si>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</si>
  <si>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</si>
  <si>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</si>
  <si>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</si>
  <si>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</si>
  <si>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</si>
  <si>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</si>
  <si>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</si>
  <si>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</si>
  <si>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</si>
  <si>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</si>
  <si>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</si>
  <si>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</si>
  <si>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</si>
  <si>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</si>
  <si>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</si>
  <si>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</si>
  <si>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</si>
  <si>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</si>
  <si>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</si>
  <si>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</si>
  <si>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</si>
  <si>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</si>
  <si>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</si>
  <si>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</si>
  <si>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</si>
  <si>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</si>
  <si>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</si>
  <si>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</si>
  <si>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</si>
  <si>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</si>
  <si>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</si>
  <si>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</si>
  <si>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</si>
  <si>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</si>
  <si>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</si>
  <si>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</si>
  <si>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</si>
  <si>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</si>
  <si>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</si>
  <si>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</si>
  <si>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</si>
  <si>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</si>
  <si>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</si>
  <si>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</si>
  <si>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</si>
  <si>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</si>
  <si>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</si>
  <si>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</si>
  <si>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</si>
  <si>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</si>
  <si>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</si>
  <si>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</si>
  <si>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</si>
  <si>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</si>
  <si>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</si>
  <si>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</si>
  <si>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</si>
  <si>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</si>
  <si>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</si>
  <si>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</si>
  <si>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</si>
  <si>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</si>
  <si>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</si>
  <si>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</si>
  <si>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</si>
  <si>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</si>
  <si>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</si>
  <si>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</si>
  <si>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</si>
  <si>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</si>
  <si>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</si>
  <si>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</si>
  <si>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</si>
  <si>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</si>
  <si>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</si>
  <si>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</si>
  <si>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</si>
  <si>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</si>
  <si>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</si>
  <si>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</si>
  <si>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</si>
  <si>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</si>
  <si>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</si>
  <si>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</si>
  <si>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</si>
  <si>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</si>
  <si>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</si>
  <si>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</si>
  <si>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</si>
  <si>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</si>
  <si>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</si>
  <si>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</si>
  <si>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</si>
  <si>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</si>
  <si>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</si>
  <si>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</si>
  <si>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</si>
  <si>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</si>
  <si>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</si>
  <si>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</si>
  <si>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</si>
  <si>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</si>
  <si>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</si>
  <si>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</si>
  <si>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</si>
  <si>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</si>
  <si>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</si>
  <si>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</si>
  <si>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</si>
  <si>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</si>
  <si>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</si>
  <si>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</si>
  <si>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</si>
  <si>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</si>
  <si>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</si>
  <si>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</si>
  <si>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</si>
  <si>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</si>
  <si>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</si>
  <si>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</si>
  <si>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</si>
  <si>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</si>
  <si>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</si>
  <si>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</si>
  <si>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</si>
  <si>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</si>
  <si>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</si>
  <si>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</si>
  <si>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</si>
  <si>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</si>
  <si>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</si>
  <si>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</si>
  <si>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</si>
  <si>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</si>
  <si>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</si>
  <si>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</si>
  <si>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</si>
  <si>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</si>
  <si>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</si>
  <si>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</si>
  <si>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</si>
  <si>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</si>
  <si>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</si>
  <si>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</si>
  <si>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</si>
  <si>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</si>
  <si>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</si>
  <si>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</si>
  <si>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</si>
  <si>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</si>
  <si>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</si>
  <si>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</si>
  <si>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</si>
  <si>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</si>
  <si>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</si>
  <si>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</si>
  <si>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</si>
  <si>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</si>
  <si>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</si>
  <si>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</si>
  <si>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</si>
  <si>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</si>
  <si>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</si>
  <si>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</si>
  <si>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</si>
  <si>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</si>
  <si>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</si>
  <si>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</si>
  <si>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</si>
  <si>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</si>
  <si>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</si>
  <si>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</si>
  <si>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</si>
  <si>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</si>
  <si>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</si>
  <si>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</si>
  <si>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</si>
  <si>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</si>
  <si>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</si>
  <si>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</si>
  <si>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</si>
  <si>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</si>
  <si>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</si>
  <si>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</si>
  <si>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</si>
  <si>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</si>
  <si>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</si>
  <si>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</si>
  <si>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</si>
  <si>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</si>
  <si>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</si>
  <si>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</si>
  <si>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</si>
  <si>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</si>
  <si>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</si>
  <si>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</si>
  <si>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</si>
  <si>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</si>
  <si>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</si>
  <si>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</si>
  <si>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</si>
  <si>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</si>
  <si>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</si>
  <si>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</si>
  <si>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</si>
  <si>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</si>
  <si>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</si>
  <si>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</si>
  <si>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</si>
  <si>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</si>
  <si>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</si>
  <si>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</si>
  <si>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</si>
  <si>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</si>
  <si>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</si>
  <si>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</si>
  <si>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</si>
  <si>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</si>
  <si>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</si>
  <si>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</si>
  <si>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</si>
  <si>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</si>
  <si>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</si>
  <si>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</si>
  <si>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</si>
  <si>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</si>
  <si>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</si>
  <si>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</si>
  <si>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</si>
  <si>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</si>
  <si>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</si>
  <si>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</si>
  <si>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</si>
  <si>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</si>
  <si>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</si>
  <si>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</si>
  <si>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</si>
  <si>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</si>
  <si>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</si>
  <si>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</si>
  <si>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</si>
  <si>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</si>
  <si>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</si>
  <si>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</si>
  <si>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</si>
  <si>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</si>
  <si>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</si>
  <si>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</si>
  <si>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</si>
  <si>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</si>
  <si>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</si>
  <si>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</si>
  <si>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</si>
  <si>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</si>
  <si>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</si>
  <si>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</si>
  <si>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</si>
  <si>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</si>
  <si>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</si>
  <si>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</si>
  <si>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</si>
  <si>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</si>
  <si>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</si>
  <si>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</si>
  <si>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</si>
  <si>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</si>
  <si>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</si>
  <si>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</si>
  <si>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</si>
  <si>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</si>
  <si>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</si>
  <si>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</si>
  <si>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</si>
  <si>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</si>
  <si>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</si>
  <si>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</si>
  <si>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</si>
  <si>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</si>
  <si>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</si>
  <si>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</si>
  <si>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</si>
  <si>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</si>
  <si>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</si>
  <si>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</si>
  <si>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</si>
  <si>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</si>
  <si>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</si>
  <si>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</si>
  <si>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</si>
  <si>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</si>
  <si>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</si>
  <si>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</si>
  <si>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</si>
  <si>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</si>
  <si>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</si>
  <si>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</si>
  <si>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</si>
  <si>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</si>
  <si>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</si>
  <si>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</si>
  <si>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</si>
  <si>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</si>
  <si>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</si>
  <si>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</si>
  <si>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</si>
  <si>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</si>
  <si>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</si>
  <si>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</si>
  <si>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</si>
  <si>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</si>
  <si>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</si>
  <si>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</si>
  <si>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</si>
  <si>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</si>
  <si>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</si>
  <si>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</si>
  <si>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</si>
  <si>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</si>
  <si>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</si>
  <si>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</si>
  <si>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</si>
  <si>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</si>
  <si>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</si>
  <si>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</si>
  <si>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</si>
  <si>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</si>
  <si>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</si>
  <si>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</si>
  <si>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</si>
  <si>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</si>
  <si>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</si>
  <si>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</si>
  <si>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</si>
  <si>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</si>
  <si>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</si>
  <si>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</si>
  <si>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</si>
  <si>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</si>
  <si>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</si>
  <si>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</si>
  <si>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</si>
  <si>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</si>
  <si>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</si>
  <si>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</si>
  <si>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</si>
  <si>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</si>
  <si>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</si>
  <si>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</si>
  <si>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</si>
  <si>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</si>
  <si>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</si>
  <si>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</si>
  <si>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</si>
  <si>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</si>
  <si>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</si>
  <si>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</si>
  <si>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</si>
  <si>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</si>
  <si>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</si>
  <si>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</si>
  <si>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</si>
  <si>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</si>
  <si>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</si>
  <si>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</si>
  <si>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</si>
  <si>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</si>
  <si>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</si>
  <si>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</si>
  <si>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</si>
  <si>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</si>
  <si>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</si>
  <si>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</si>
  <si>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</si>
  <si>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</si>
  <si>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</si>
  <si>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</si>
  <si>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</si>
  <si>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</si>
  <si>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</si>
  <si>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</si>
  <si>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</si>
  <si>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</si>
  <si>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</si>
  <si>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</si>
  <si>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</si>
  <si>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</si>
  <si>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</si>
  <si>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</si>
  <si>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</si>
  <si>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</si>
  <si>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</si>
  <si>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</si>
  <si>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</si>
  <si>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</si>
  <si>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</si>
  <si>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</si>
  <si>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</si>
  <si>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</si>
  <si>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</si>
  <si>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</si>
  <si>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</si>
  <si>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</si>
  <si>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</si>
  <si>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</si>
  <si>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</si>
  <si>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</si>
  <si>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</si>
  <si>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</si>
  <si>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</si>
  <si>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</si>
  <si>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</si>
  <si>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</si>
  <si>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</si>
  <si>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</si>
  <si>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</si>
  <si>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</si>
  <si>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</si>
  <si>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</si>
  <si>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</si>
  <si>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</si>
  <si>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</si>
  <si>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</si>
  <si>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</si>
  <si>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</si>
  <si>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</si>
  <si>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</si>
  <si>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</si>
  <si>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</si>
  <si>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</si>
  <si>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</si>
  <si>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 xml:space="preserve">Вид на отчета: консолидиран: </t>
  </si>
  <si>
    <t>консолидиран</t>
  </si>
  <si>
    <t xml:space="preserve">Съставител: Антоанета Стойкова </t>
  </si>
  <si>
    <t>Съставител: Антоанета Стойкова</t>
  </si>
  <si>
    <t>Ръководител: Николай Милев</t>
  </si>
  <si>
    <t>Вид на отчета: консолидиран</t>
  </si>
  <si>
    <t>Антоанета Стойкова</t>
  </si>
  <si>
    <t xml:space="preserve">Съставител: </t>
  </si>
  <si>
    <t>Николай Милев</t>
  </si>
  <si>
    <t xml:space="preserve"> Ръководител: </t>
  </si>
  <si>
    <t>към 31.03.2014 год.</t>
  </si>
  <si>
    <t>Дата на съставяне:16.05.2014</t>
  </si>
  <si>
    <t>Дата на съставяне:  16.05.2014</t>
  </si>
  <si>
    <t>Дата на съставяне: 16.05.2014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</si>
</sst>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5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0" fontId="7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center" vertical="top" wrapText="1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1" xfId="23" applyFont="1" applyBorder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/>
      <protection locked="0"/>
    </xf>
    <xf numFmtId="0" fontId="6" fillId="0" borderId="1" xfId="23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vertical="top"/>
      <protection locked="0"/>
    </xf>
    <xf numFmtId="14" fontId="5" fillId="0" borderId="1" xfId="23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 applyProtection="1">
      <alignment wrapText="1"/>
      <protection locked="0"/>
    </xf>
    <xf numFmtId="0" fontId="5" fillId="0" borderId="0" xfId="23" applyFont="1" applyBorder="1" applyAlignment="1" applyProtection="1">
      <alignment horizontal="center" vertical="top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0" fontId="5" fillId="0" borderId="3" xfId="23" applyFont="1" applyBorder="1" applyAlignment="1" applyProtection="1">
      <alignment horizontal="center" vertical="top" wrapText="1"/>
      <protection/>
    </xf>
    <xf numFmtId="14" fontId="5" fillId="0" borderId="3" xfId="23" applyNumberFormat="1" applyFont="1" applyBorder="1" applyAlignment="1" applyProtection="1">
      <alignment horizontal="center" vertical="top" wrapText="1"/>
      <protection/>
    </xf>
    <xf numFmtId="49" fontId="5" fillId="0" borderId="3" xfId="23" applyNumberFormat="1" applyFont="1" applyBorder="1" applyAlignment="1" applyProtection="1">
      <alignment horizontal="center" vertical="center" wrapText="1"/>
      <protection/>
    </xf>
    <xf numFmtId="14" fontId="5" fillId="0" borderId="4" xfId="23" applyNumberFormat="1" applyFont="1" applyBorder="1" applyAlignment="1" applyProtection="1">
      <alignment horizontal="center" vertical="top" wrapText="1"/>
      <protection/>
    </xf>
    <xf numFmtId="0" fontId="5" fillId="0" borderId="5" xfId="23" applyFont="1" applyBorder="1" applyAlignment="1" applyProtection="1">
      <alignment horizontal="center" vertical="center" wrapText="1"/>
      <protection/>
    </xf>
    <xf numFmtId="0" fontId="5" fillId="0" borderId="1" xfId="23" applyFont="1" applyBorder="1" applyAlignment="1" applyProtection="1">
      <alignment horizontal="center" vertical="top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0" fontId="6" fillId="0" borderId="1" xfId="23" applyFont="1" applyBorder="1" applyAlignment="1" applyProtection="1">
      <alignment vertical="top" wrapText="1"/>
      <protection/>
    </xf>
    <xf numFmtId="0" fontId="6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5" fillId="3" borderId="9" xfId="23" applyNumberFormat="1" applyFont="1" applyFill="1" applyBorder="1" applyAlignment="1" applyProtection="1">
      <alignment horizontal="right" vertical="top" wrapText="1"/>
      <protection/>
    </xf>
    <xf numFmtId="0" fontId="7" fillId="3" borderId="10" xfId="22" applyFont="1" applyFill="1" applyBorder="1" applyAlignment="1" applyProtection="1">
      <alignment vertical="top" wrapText="1"/>
      <protection/>
    </xf>
    <xf numFmtId="0" fontId="7" fillId="3" borderId="11" xfId="22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6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7" fillId="3" borderId="12" xfId="22" applyFont="1" applyFill="1" applyBorder="1" applyAlignment="1" applyProtection="1">
      <alignment vertical="top" wrapText="1"/>
      <protection/>
    </xf>
    <xf numFmtId="0" fontId="7" fillId="3" borderId="13" xfId="22" applyFont="1" applyFill="1" applyBorder="1" applyAlignment="1" applyProtection="1">
      <alignment vertical="top" wrapText="1"/>
      <protection/>
    </xf>
    <xf numFmtId="0" fontId="7" fillId="3" borderId="14" xfId="22" applyFont="1" applyFill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8" xfId="23" applyNumberFormat="1" applyFont="1" applyFill="1" applyBorder="1" applyAlignment="1" applyProtection="1">
      <alignment vertical="top" wrapText="1"/>
      <protection locked="0"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6" xfId="23" applyNumberFormat="1" applyFont="1" applyFill="1" applyBorder="1" applyAlignment="1" applyProtection="1">
      <alignment vertical="top" wrapText="1"/>
      <protection locked="0"/>
    </xf>
    <xf numFmtId="1" fontId="6" fillId="5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6" fillId="6" borderId="6" xfId="23" applyNumberFormat="1" applyFont="1" applyFill="1" applyBorder="1" applyAlignment="1" applyProtection="1">
      <alignment vertical="top" wrapText="1"/>
      <protection locked="0"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7" fillId="0" borderId="15" xfId="22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8" xfId="23" applyNumberFormat="1" applyFont="1" applyBorder="1" applyAlignment="1" applyProtection="1">
      <alignment vertical="top" wrapText="1"/>
      <protection/>
    </xf>
    <xf numFmtId="1" fontId="6" fillId="7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6" fillId="0" borderId="6" xfId="23" applyNumberFormat="1" applyFont="1" applyFill="1" applyBorder="1" applyAlignment="1" applyProtection="1">
      <alignment vertical="top" wrapText="1"/>
      <protection/>
    </xf>
    <xf numFmtId="1" fontId="7" fillId="0" borderId="0" xfId="23" applyNumberFormat="1" applyFont="1" applyAlignment="1" applyProtection="1">
      <alignment vertical="top"/>
      <protection/>
    </xf>
    <xf numFmtId="1" fontId="6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7" fillId="0" borderId="0" xfId="23" applyNumberFormat="1" applyFont="1" applyAlignment="1">
      <alignment vertical="top"/>
      <protection/>
    </xf>
    <xf numFmtId="1" fontId="6" fillId="6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 wrapText="1"/>
      <protection/>
    </xf>
    <xf numFmtId="1" fontId="7" fillId="0" borderId="12" xfId="22" applyNumberFormat="1" applyFont="1" applyBorder="1" applyAlignment="1" applyProtection="1">
      <alignment vertical="top" wrapText="1"/>
      <protection/>
    </xf>
    <xf numFmtId="1" fontId="7" fillId="0" borderId="13" xfId="22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22" applyFont="1" applyFill="1" applyBorder="1" applyAlignment="1" applyProtection="1">
      <alignment vertical="top"/>
      <protection/>
    </xf>
    <xf numFmtId="49" fontId="7" fillId="0" borderId="8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7" fillId="0" borderId="16" xfId="22" applyNumberFormat="1" applyFont="1" applyBorder="1" applyAlignment="1" applyProtection="1">
      <alignment vertical="top" wrapText="1"/>
      <protection/>
    </xf>
    <xf numFmtId="1" fontId="7" fillId="0" borderId="0" xfId="22" applyNumberFormat="1" applyFont="1" applyBorder="1" applyAlignment="1" applyProtection="1">
      <alignment vertical="top" wrapText="1"/>
      <protection/>
    </xf>
    <xf numFmtId="1" fontId="6" fillId="5" borderId="16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10" fillId="0" borderId="17" xfId="23" applyNumberFormat="1" applyFont="1" applyBorder="1" applyAlignment="1" applyProtection="1">
      <alignment horizontal="right" vertical="top" wrapText="1"/>
      <protection/>
    </xf>
    <xf numFmtId="1" fontId="6" fillId="0" borderId="18" xfId="23" applyNumberFormat="1" applyFont="1" applyBorder="1" applyAlignment="1" applyProtection="1">
      <alignment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1" fontId="6" fillId="0" borderId="10" xfId="23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horizontal="right" vertical="top" wrapText="1"/>
      <protection/>
    </xf>
    <xf numFmtId="1" fontId="6" fillId="0" borderId="13" xfId="23" applyNumberFormat="1" applyFont="1" applyBorder="1" applyAlignment="1" applyProtection="1">
      <alignment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10" fillId="3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vertical="top" wrapText="1"/>
      <protection/>
    </xf>
    <xf numFmtId="1" fontId="5" fillId="0" borderId="6" xfId="23" applyNumberFormat="1" applyFont="1" applyBorder="1" applyAlignment="1" applyProtection="1">
      <alignment vertical="top" wrapText="1"/>
      <protection/>
    </xf>
    <xf numFmtId="1" fontId="7" fillId="3" borderId="1" xfId="22" applyNumberFormat="1" applyFont="1" applyFill="1" applyBorder="1" applyAlignment="1" applyProtection="1">
      <alignment vertical="top"/>
      <protection/>
    </xf>
    <xf numFmtId="1" fontId="7" fillId="0" borderId="1" xfId="22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0" xfId="23" applyFont="1" applyFill="1" applyBorder="1" applyAlignment="1" applyProtection="1">
      <alignment vertical="top" wrapText="1"/>
      <protection/>
    </xf>
    <xf numFmtId="49" fontId="12" fillId="0" borderId="21" xfId="23" applyNumberFormat="1" applyFont="1" applyBorder="1" applyAlignment="1" applyProtection="1">
      <alignment horizontal="right" vertical="top" wrapText="1"/>
      <protection/>
    </xf>
    <xf numFmtId="1" fontId="5" fillId="0" borderId="22" xfId="23" applyNumberFormat="1" applyFont="1" applyBorder="1" applyAlignment="1" applyProtection="1">
      <alignment vertical="top" wrapText="1"/>
      <protection/>
    </xf>
    <xf numFmtId="49" fontId="8" fillId="2" borderId="21" xfId="23" applyNumberFormat="1" applyFont="1" applyFill="1" applyBorder="1" applyAlignment="1" applyProtection="1">
      <alignment vertical="center" wrapText="1"/>
      <protection/>
    </xf>
    <xf numFmtId="1" fontId="12" fillId="0" borderId="21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Border="1" applyAlignment="1">
      <alignment vertical="top" wrapText="1"/>
      <protection/>
    </xf>
    <xf numFmtId="49" fontId="5" fillId="0" borderId="0" xfId="23" applyNumberFormat="1" applyFont="1" applyBorder="1" applyAlignment="1">
      <alignment vertical="top" wrapText="1"/>
      <protection/>
    </xf>
    <xf numFmtId="1" fontId="6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>
      <alignment horizontal="left" vertical="top" wrapText="1"/>
      <protection/>
    </xf>
    <xf numFmtId="0" fontId="6" fillId="0" borderId="0" xfId="23" applyFont="1" applyAlignment="1">
      <alignment vertical="top" wrapText="1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vertical="top"/>
      <protection locked="0"/>
    </xf>
    <xf numFmtId="49" fontId="5" fillId="0" borderId="0" xfId="23" applyNumberFormat="1" applyFont="1" applyBorder="1" applyAlignment="1" applyProtection="1">
      <alignment vertical="top" wrapText="1"/>
      <protection locked="0"/>
    </xf>
    <xf numFmtId="1" fontId="6" fillId="0" borderId="0" xfId="23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6" fillId="0" borderId="0" xfId="23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1" fontId="7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Border="1" applyAlignment="1" applyProtection="1">
      <alignment horizontal="centerContinuous" vertical="center" wrapText="1"/>
      <protection/>
    </xf>
    <xf numFmtId="0" fontId="14" fillId="0" borderId="0" xfId="25" applyFont="1" applyBorder="1" applyAlignment="1" applyProtection="1">
      <alignment horizontal="centerContinuous"/>
      <protection/>
    </xf>
    <xf numFmtId="0" fontId="14" fillId="0" borderId="23" xfId="25" applyFont="1" applyBorder="1" applyAlignment="1" applyProtection="1">
      <alignment horizontal="centerContinuous"/>
      <protection/>
    </xf>
    <xf numFmtId="0" fontId="14" fillId="0" borderId="0" xfId="25" applyFont="1" applyAlignment="1" applyProtection="1">
      <alignment horizontal="centerContinuous" wrapText="1"/>
      <protection/>
    </xf>
    <xf numFmtId="0" fontId="14" fillId="0" borderId="0" xfId="25" applyFont="1" applyProtection="1">
      <alignment/>
      <protection/>
    </xf>
    <xf numFmtId="0" fontId="14" fillId="0" borderId="0" xfId="25" applyFont="1">
      <alignment/>
      <protection/>
    </xf>
    <xf numFmtId="0" fontId="13" fillId="0" borderId="0" xfId="23" applyFont="1" applyBorder="1" applyAlignment="1" applyProtection="1">
      <alignment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6" fillId="0" borderId="0" xfId="23" applyFont="1" applyAlignment="1" applyProtection="1">
      <alignment vertical="top"/>
      <protection/>
    </xf>
    <xf numFmtId="0" fontId="6" fillId="0" borderId="0" xfId="23" applyFont="1" applyAlignment="1" applyProtection="1">
      <alignment vertical="top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right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49" fontId="14" fillId="0" borderId="1" xfId="25" applyNumberFormat="1" applyFont="1" applyBorder="1" applyAlignment="1" applyProtection="1">
      <alignment horizontal="center" wrapText="1"/>
      <protection/>
    </xf>
    <xf numFmtId="1" fontId="14" fillId="4" borderId="1" xfId="25" applyNumberFormat="1" applyFont="1" applyFill="1" applyBorder="1" applyProtection="1">
      <alignment/>
      <protection locked="0"/>
    </xf>
    <xf numFmtId="0" fontId="14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center" wrapText="1"/>
      <protection/>
    </xf>
    <xf numFmtId="1" fontId="14" fillId="0" borderId="1" xfId="25" applyNumberFormat="1" applyFont="1" applyBorder="1" applyProtection="1">
      <alignment/>
      <protection/>
    </xf>
    <xf numFmtId="1" fontId="14" fillId="7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4" fillId="5" borderId="1" xfId="25" applyNumberFormat="1" applyFont="1" applyFill="1" applyBorder="1" applyProtection="1">
      <alignment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5" fillId="0" borderId="1" xfId="25" applyNumberFormat="1" applyFont="1" applyBorder="1" applyAlignment="1" applyProtection="1">
      <alignment horizontal="center" vertical="center"/>
      <protection/>
    </xf>
    <xf numFmtId="3" fontId="14" fillId="0" borderId="1" xfId="25" applyNumberFormat="1" applyFont="1" applyBorder="1" applyAlignment="1" applyProtection="1">
      <alignment vertical="center"/>
      <protection/>
    </xf>
    <xf numFmtId="1" fontId="14" fillId="0" borderId="1" xfId="25" applyNumberFormat="1" applyFont="1" applyBorder="1" applyAlignment="1" applyProtection="1">
      <alignment vertical="center"/>
      <protection/>
    </xf>
    <xf numFmtId="0" fontId="14" fillId="0" borderId="24" xfId="25" applyFont="1" applyBorder="1" applyAlignment="1" applyProtection="1">
      <alignment horizontal="center" vertical="center" wrapText="1"/>
      <protection/>
    </xf>
    <xf numFmtId="0" fontId="15" fillId="0" borderId="24" xfId="25" applyFont="1" applyBorder="1" applyAlignment="1" applyProtection="1">
      <alignment horizontal="center" vertical="center" wrapText="1"/>
      <protection/>
    </xf>
    <xf numFmtId="3" fontId="14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4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5" xfId="25" applyFont="1" applyBorder="1" applyAlignment="1" applyProtection="1">
      <alignment vertical="center" wrapText="1"/>
      <protection/>
    </xf>
    <xf numFmtId="49" fontId="14" fillId="0" borderId="24" xfId="25" applyNumberFormat="1" applyFont="1" applyBorder="1" applyAlignment="1" applyProtection="1">
      <alignment horizontal="center" vertical="center" wrapText="1"/>
      <protection/>
    </xf>
    <xf numFmtId="1" fontId="13" fillId="7" borderId="1" xfId="25" applyNumberFormat="1" applyFont="1" applyFill="1" applyBorder="1" applyAlignment="1" applyProtection="1">
      <alignment vertical="center"/>
      <protection locked="0"/>
    </xf>
    <xf numFmtId="0" fontId="14" fillId="0" borderId="1" xfId="25" applyFont="1" applyBorder="1" applyAlignment="1" applyProtection="1">
      <alignment horizontal="centerContinuous" wrapText="1"/>
      <protection/>
    </xf>
    <xf numFmtId="0" fontId="14" fillId="0" borderId="15" xfId="25" applyFont="1" applyBorder="1" applyAlignment="1" applyProtection="1">
      <alignment vertical="center" wrapText="1"/>
      <protection/>
    </xf>
    <xf numFmtId="1" fontId="13" fillId="4" borderId="24" xfId="25" applyNumberFormat="1" applyFont="1" applyFill="1" applyBorder="1" applyAlignment="1" applyProtection="1">
      <alignment vertical="center"/>
      <protection locked="0"/>
    </xf>
    <xf numFmtId="0" fontId="13" fillId="0" borderId="8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24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Continuous" wrapText="1"/>
      <protection/>
    </xf>
    <xf numFmtId="3" fontId="14" fillId="0" borderId="1" xfId="25" applyNumberFormat="1" applyFont="1" applyFill="1" applyBorder="1" applyProtection="1">
      <alignment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Continuous" wrapText="1"/>
      <protection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4" fillId="0" borderId="0" xfId="25" applyFont="1" applyBorder="1" applyAlignment="1" applyProtection="1">
      <alignment wrapText="1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4" fillId="0" borderId="0" xfId="25" applyNumberFormat="1" applyFont="1" applyProtection="1">
      <alignment/>
      <protection locked="0"/>
    </xf>
    <xf numFmtId="0" fontId="14" fillId="0" borderId="0" xfId="25" applyFont="1" applyBorder="1" applyAlignment="1">
      <alignment wrapText="1"/>
      <protection/>
    </xf>
    <xf numFmtId="1" fontId="14" fillId="0" borderId="0" xfId="25" applyNumberFormat="1" applyFont="1" applyBorder="1">
      <alignment/>
      <protection/>
    </xf>
    <xf numFmtId="1" fontId="14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0" fontId="14" fillId="0" borderId="0" xfId="25" applyFont="1" applyAlignment="1">
      <alignment wrapText="1"/>
      <protection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4" fillId="0" borderId="0" xfId="24" applyFont="1" applyAlignment="1" applyProtection="1">
      <alignment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14" fillId="0" borderId="0" xfId="24" applyFont="1" applyAlignment="1" applyProtection="1">
      <alignment horizontal="centerContinuous"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/>
    </xf>
    <xf numFmtId="0" fontId="13" fillId="0" borderId="0" xfId="24" applyFont="1" applyFill="1" applyBorder="1" applyAlignment="1" applyProtection="1">
      <alignment horizontal="centerContinuous" vertical="center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3" applyFont="1" applyBorder="1" applyAlignment="1" applyProtection="1">
      <alignment horizontal="left" vertical="top"/>
      <protection/>
    </xf>
    <xf numFmtId="0" fontId="6" fillId="0" borderId="0" xfId="23" applyFont="1" applyFill="1" applyAlignment="1" applyProtection="1">
      <alignment vertical="top"/>
      <protection/>
    </xf>
    <xf numFmtId="0" fontId="6" fillId="0" borderId="0" xfId="23" applyFont="1" applyFill="1" applyAlignment="1" applyProtection="1">
      <alignment horizontal="right" vertical="top" wrapText="1"/>
      <protection/>
    </xf>
    <xf numFmtId="0" fontId="13" fillId="0" borderId="0" xfId="23" applyFont="1" applyBorder="1" applyAlignment="1" applyProtection="1">
      <alignment vertical="top"/>
      <protection/>
    </xf>
    <xf numFmtId="192" fontId="13" fillId="0" borderId="0" xfId="23" applyNumberFormat="1" applyFont="1" applyBorder="1" applyAlignment="1" applyProtection="1">
      <alignment horizontal="left" vertical="top"/>
      <protection/>
    </xf>
    <xf numFmtId="0" fontId="13" fillId="0" borderId="0" xfId="23" applyFont="1" applyFill="1" applyBorder="1" applyAlignment="1" applyProtection="1">
      <alignment vertical="top" wrapText="1"/>
      <protection/>
    </xf>
    <xf numFmtId="0" fontId="13" fillId="0" borderId="0" xfId="24" applyFont="1" applyFill="1" applyBorder="1" applyAlignment="1" applyProtection="1">
      <alignment horizontal="right" vertic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3" fontId="14" fillId="0" borderId="1" xfId="24" applyNumberFormat="1" applyFont="1" applyFill="1" applyBorder="1" applyAlignment="1" applyProtection="1">
      <alignment wrapText="1"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1" fontId="14" fillId="7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Alignment="1" applyProtection="1">
      <alignment wrapText="1"/>
      <protection/>
    </xf>
    <xf numFmtId="0" fontId="14" fillId="0" borderId="1" xfId="24" applyFont="1" applyFill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3" fillId="0" borderId="0" xfId="22" applyFont="1" applyAlignment="1" applyProtection="1">
      <alignment horizontal="left" vertical="top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3" fillId="0" borderId="0" xfId="24" applyFont="1" applyAlignment="1" applyProtection="1">
      <alignment horizontal="center"/>
      <protection/>
    </xf>
    <xf numFmtId="0" fontId="14" fillId="0" borderId="0" xfId="24" applyFont="1" applyFill="1" applyAlignment="1" applyProtection="1">
      <alignment wrapText="1"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3" fillId="0" borderId="0" xfId="26" applyFont="1" applyAlignment="1" applyProtection="1">
      <alignment horizontal="centerContinuous" wrapText="1"/>
      <protection/>
    </xf>
    <xf numFmtId="49" fontId="13" fillId="0" borderId="0" xfId="26" applyNumberFormat="1" applyFont="1" applyAlignment="1" applyProtection="1">
      <alignment horizontal="center" wrapText="1"/>
      <protection/>
    </xf>
    <xf numFmtId="0" fontId="13" fillId="0" borderId="0" xfId="26" applyFont="1" applyAlignment="1" applyProtection="1">
      <alignment horizontal="centerContinuous"/>
      <protection/>
    </xf>
    <xf numFmtId="0" fontId="14" fillId="0" borderId="0" xfId="26" applyFo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13" fillId="0" borderId="0" xfId="26" applyFont="1" applyBorder="1" applyAlignment="1" applyProtection="1">
      <alignment horizontal="left" vertical="center" wrapText="1"/>
      <protection/>
    </xf>
    <xf numFmtId="0" fontId="13" fillId="0" borderId="0" xfId="26" applyFont="1" applyAlignment="1">
      <alignment/>
      <protection/>
    </xf>
    <xf numFmtId="0" fontId="13" fillId="0" borderId="0" xfId="26" applyFont="1" applyBorder="1" applyAlignment="1" applyProtection="1">
      <alignment horizontal="left" vertical="top" wrapText="1"/>
      <protection/>
    </xf>
    <xf numFmtId="0" fontId="13" fillId="0" borderId="0" xfId="26" applyFont="1" applyProtection="1">
      <alignment/>
      <protection/>
    </xf>
    <xf numFmtId="0" fontId="13" fillId="0" borderId="0" xfId="24" applyFont="1" applyAlignment="1" applyProtection="1">
      <alignment horizontal="right" wrapText="1"/>
      <protection/>
    </xf>
    <xf numFmtId="0" fontId="13" fillId="0" borderId="0" xfId="24" applyFont="1" applyAlignment="1">
      <alignment wrapText="1"/>
      <protection/>
    </xf>
    <xf numFmtId="0" fontId="13" fillId="0" borderId="9" xfId="26" applyFont="1" applyBorder="1" applyAlignment="1">
      <alignment horizontal="centerContinuous" vertical="center" wrapText="1"/>
      <protection/>
    </xf>
    <xf numFmtId="49" fontId="13" fillId="0" borderId="9" xfId="26" applyNumberFormat="1" applyFont="1" applyBorder="1" applyAlignment="1">
      <alignment horizontal="centerContinuous" vertical="center" wrapText="1"/>
      <protection/>
    </xf>
    <xf numFmtId="0" fontId="13" fillId="0" borderId="17" xfId="26" applyFont="1" applyBorder="1" applyAlignment="1">
      <alignment horizontal="centerContinuous" vertical="center" wrapText="1"/>
      <protection/>
    </xf>
    <xf numFmtId="0" fontId="13" fillId="0" borderId="24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Continuous" vertical="center" wrapText="1"/>
      <protection/>
    </xf>
    <xf numFmtId="0" fontId="13" fillId="0" borderId="17" xfId="26" applyFont="1" applyBorder="1" applyAlignment="1">
      <alignment horizontal="left" vertical="center" wrapText="1"/>
      <protection/>
    </xf>
    <xf numFmtId="0" fontId="13" fillId="3" borderId="17" xfId="26" applyFont="1" applyFill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6" xfId="26" applyFont="1" applyBorder="1" applyAlignment="1">
      <alignment horizontal="center" vertical="center" wrapText="1"/>
      <protection/>
    </xf>
    <xf numFmtId="49" fontId="13" fillId="0" borderId="16" xfId="26" applyNumberFormat="1" applyFont="1" applyBorder="1" applyAlignment="1">
      <alignment horizontal="centerContinuous" vertical="center" wrapText="1"/>
      <protection/>
    </xf>
    <xf numFmtId="0" fontId="13" fillId="0" borderId="25" xfId="26" applyFont="1" applyBorder="1" applyAlignment="1">
      <alignment horizontal="centerContinuous" vertical="center" wrapText="1"/>
      <protection/>
    </xf>
    <xf numFmtId="0" fontId="13" fillId="0" borderId="26" xfId="26" applyFont="1" applyBorder="1" applyAlignment="1">
      <alignment horizontal="centerContinuous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3" borderId="25" xfId="26" applyFont="1" applyFill="1" applyBorder="1" applyAlignment="1">
      <alignment horizontal="center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7" fillId="0" borderId="12" xfId="22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centerContinuous" vertical="center" wrapText="1"/>
      <protection/>
    </xf>
    <xf numFmtId="0" fontId="13" fillId="0" borderId="27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7" fillId="0" borderId="12" xfId="22" applyFont="1" applyBorder="1" applyAlignment="1">
      <alignment vertical="center" wrapText="1"/>
      <protection/>
    </xf>
    <xf numFmtId="0" fontId="13" fillId="3" borderId="19" xfId="26" applyFont="1" applyFill="1" applyBorder="1" applyAlignment="1">
      <alignment horizontal="centerContinuous" vertical="center" wrapText="1"/>
      <protection/>
    </xf>
    <xf numFmtId="49" fontId="13" fillId="0" borderId="19" xfId="26" applyNumberFormat="1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19" xfId="26" applyFont="1" applyFill="1" applyBorder="1" applyAlignment="1">
      <alignment horizontal="center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3" borderId="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1" fontId="14" fillId="7" borderId="1" xfId="26" applyNumberFormat="1" applyFont="1" applyFill="1" applyBorder="1" applyAlignment="1" applyProtection="1">
      <alignment vertical="center"/>
      <protection locked="0"/>
    </xf>
    <xf numFmtId="1" fontId="14" fillId="0" borderId="1" xfId="26" applyNumberFormat="1" applyFont="1" applyFill="1" applyBorder="1" applyAlignment="1" applyProtection="1">
      <alignment vertical="center"/>
      <protection/>
    </xf>
    <xf numFmtId="3" fontId="14" fillId="0" borderId="0" xfId="26" applyNumberFormat="1" applyFont="1" applyBorder="1" applyProtection="1">
      <alignment/>
      <protection/>
    </xf>
    <xf numFmtId="3" fontId="14" fillId="0" borderId="1" xfId="26" applyNumberFormat="1" applyFont="1" applyBorder="1" applyAlignment="1" applyProtection="1">
      <alignment vertical="center"/>
      <protection/>
    </xf>
    <xf numFmtId="0" fontId="14" fillId="0" borderId="0" xfId="26" applyFont="1" applyBorder="1" applyProtection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3" fontId="14" fillId="0" borderId="17" xfId="26" applyNumberFormat="1" applyFont="1" applyBorder="1" applyAlignment="1" applyProtection="1">
      <alignment vertical="center"/>
      <protection/>
    </xf>
    <xf numFmtId="49" fontId="13" fillId="0" borderId="8" xfId="26" applyNumberFormat="1" applyFont="1" applyBorder="1" applyAlignment="1">
      <alignment horizontal="center" vertical="center" wrapText="1"/>
      <protection/>
    </xf>
    <xf numFmtId="1" fontId="14" fillId="3" borderId="8" xfId="26" applyNumberFormat="1" applyFont="1" applyFill="1" applyBorder="1" applyAlignment="1" applyProtection="1">
      <alignment vertical="center"/>
      <protection locked="0"/>
    </xf>
    <xf numFmtId="1" fontId="14" fillId="3" borderId="15" xfId="26" applyNumberFormat="1" applyFont="1" applyFill="1" applyBorder="1" applyAlignment="1" applyProtection="1">
      <alignment vertical="center"/>
      <protection locked="0"/>
    </xf>
    <xf numFmtId="1" fontId="14" fillId="3" borderId="24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/>
    </xf>
    <xf numFmtId="3" fontId="14" fillId="0" borderId="19" xfId="26" applyNumberFormat="1" applyFont="1" applyBorder="1" applyAlignment="1" applyProtection="1">
      <alignment vertical="center"/>
      <protection/>
    </xf>
    <xf numFmtId="0" fontId="14" fillId="0" borderId="1" xfId="26" applyFont="1" applyBorder="1" applyAlignment="1">
      <alignment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Border="1" applyAlignment="1" applyProtection="1">
      <alignment horizontal="left" wrapText="1"/>
      <protection locked="0"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Alignment="1" applyProtection="1">
      <alignment wrapText="1"/>
      <protection locked="0"/>
    </xf>
    <xf numFmtId="49" fontId="14" fillId="0" borderId="0" xfId="26" applyNumberFormat="1" applyFont="1" applyAlignment="1" applyProtection="1">
      <alignment horizontal="center" wrapText="1"/>
      <protection locked="0"/>
    </xf>
    <xf numFmtId="0" fontId="14" fillId="0" borderId="0" xfId="26" applyFont="1" applyProtection="1">
      <alignment/>
      <protection locked="0"/>
    </xf>
    <xf numFmtId="0" fontId="14" fillId="0" borderId="0" xfId="26" applyFont="1" applyAlignment="1">
      <alignment wrapText="1"/>
      <protection/>
    </xf>
    <xf numFmtId="49" fontId="14" fillId="0" borderId="0" xfId="26" applyNumberFormat="1" applyFont="1" applyAlignment="1">
      <alignment horizontal="center" wrapText="1"/>
      <protection/>
    </xf>
    <xf numFmtId="1" fontId="6" fillId="0" borderId="0" xfId="23" applyNumberFormat="1" applyFont="1" applyAlignment="1" applyProtection="1">
      <alignment vertical="top"/>
      <protection locked="0"/>
    </xf>
    <xf numFmtId="1" fontId="14" fillId="0" borderId="1" xfId="26" applyNumberFormat="1" applyFont="1" applyFill="1" applyBorder="1" applyAlignment="1" applyProtection="1">
      <alignment vertical="center"/>
      <protection locked="0"/>
    </xf>
    <xf numFmtId="1" fontId="5" fillId="0" borderId="28" xfId="23" applyNumberFormat="1" applyFont="1" applyBorder="1" applyAlignment="1" applyProtection="1">
      <alignment vertical="top" wrapText="1"/>
      <protection/>
    </xf>
    <xf numFmtId="0" fontId="13" fillId="0" borderId="0" xfId="26" applyFont="1" applyProtection="1">
      <alignment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7" fillId="0" borderId="0" xfId="22" applyFont="1" applyAlignment="1">
      <alignment vertical="top" wrapText="1"/>
      <protection/>
    </xf>
    <xf numFmtId="0" fontId="6" fillId="0" borderId="16" xfId="23" applyFont="1" applyBorder="1" applyAlignment="1" applyProtection="1">
      <alignment horizontal="right" vertical="top" wrapText="1"/>
      <protection locked="0"/>
    </xf>
    <xf numFmtId="0" fontId="7" fillId="0" borderId="29" xfId="22" applyFont="1" applyBorder="1" applyAlignment="1">
      <alignment horizontal="right" vertical="top" wrapText="1"/>
      <protection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7" fillId="0" borderId="0" xfId="22" applyFont="1" applyAlignment="1">
      <alignment vertical="top"/>
      <protection/>
    </xf>
    <xf numFmtId="0" fontId="13" fillId="0" borderId="0" xfId="23" applyFont="1" applyBorder="1" applyAlignment="1" applyProtection="1">
      <alignment horizontal="left" vertical="top" wrapText="1"/>
      <protection/>
    </xf>
    <xf numFmtId="191" fontId="14" fillId="0" borderId="13" xfId="23" applyNumberFormat="1" applyFont="1" applyBorder="1" applyAlignment="1" applyProtection="1">
      <alignment horizontal="left"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13" fillId="0" borderId="0" xfId="25" applyFont="1" applyBorder="1" applyAlignment="1" applyProtection="1">
      <alignment horizontal="left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13" fillId="0" borderId="0" xfId="22" applyFont="1" applyBorder="1" applyAlignment="1" applyProtection="1">
      <alignment horizontal="left" vertical="top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14" fillId="0" borderId="0" xfId="24" applyFont="1" applyFill="1" applyAlignment="1" applyProtection="1">
      <alignment horizontal="center" wrapText="1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 vertical="center" wrapText="1"/>
      <protection locked="0"/>
    </xf>
    <xf numFmtId="0" fontId="6" fillId="0" borderId="0" xfId="26" applyFont="1" applyAlignment="1" applyProtection="1">
      <alignment horizontal="left"/>
      <protection/>
    </xf>
    <xf numFmtId="0" fontId="6" fillId="0" borderId="0" xfId="26" applyFont="1" applyAlignment="1" applyProtection="1">
      <alignment horizontal="right"/>
      <protection/>
    </xf>
    <xf numFmtId="192" fontId="13" fillId="0" borderId="13" xfId="23" applyNumberFormat="1" applyFont="1" applyBorder="1" applyAlignment="1" applyProtection="1">
      <alignment horizontal="left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Mezdinni_FO_0909-MekomA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B22">
      <selection activeCell="H43" sqref="H43"/>
    </sheetView>
  </sheetViews>
  <sheetFormatPr defaultColWidth="9.140625" defaultRowHeight="12.75"/>
  <cols>
    <col min="1" max="1" width="37.421875" style="114" customWidth="1"/>
    <col min="2" max="2" width="8.421875" style="114" customWidth="1"/>
    <col min="3" max="3" width="9.57421875" style="114" customWidth="1"/>
    <col min="4" max="4" width="12.00390625" style="114" customWidth="1"/>
    <col min="5" max="5" width="60.57421875" style="114" customWidth="1"/>
    <col min="6" max="6" width="8.140625" style="117" customWidth="1"/>
    <col min="7" max="7" width="10.8515625" style="114" customWidth="1"/>
    <col min="8" max="8" width="16.00390625" style="11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321" t="s">
        <v>1</v>
      </c>
      <c r="B3" s="322"/>
      <c r="C3" s="322"/>
      <c r="D3" s="322"/>
      <c r="E3" s="11" t="s">
        <v>524</v>
      </c>
      <c r="F3" s="12" t="s">
        <v>2</v>
      </c>
      <c r="G3" s="6"/>
      <c r="H3" s="13">
        <v>102003626</v>
      </c>
    </row>
    <row r="4" spans="1:8" ht="15">
      <c r="A4" s="321" t="s">
        <v>525</v>
      </c>
      <c r="B4" s="327"/>
      <c r="C4" s="327"/>
      <c r="D4" s="327"/>
      <c r="E4" s="14" t="s">
        <v>526</v>
      </c>
      <c r="F4" s="323" t="s">
        <v>3</v>
      </c>
      <c r="G4" s="324"/>
      <c r="H4" s="13" t="s">
        <v>4</v>
      </c>
    </row>
    <row r="5" spans="1:8" ht="15">
      <c r="A5" s="321" t="s">
        <v>5</v>
      </c>
      <c r="B5" s="322"/>
      <c r="C5" s="322"/>
      <c r="D5" s="322"/>
      <c r="E5" s="15" t="s">
        <v>535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3877.59</v>
      </c>
      <c r="E11" s="37" t="s">
        <v>22</v>
      </c>
      <c r="F11" s="43" t="s">
        <v>23</v>
      </c>
      <c r="G11" s="44">
        <v>87.8</v>
      </c>
      <c r="H11" s="44">
        <v>87.8</v>
      </c>
    </row>
    <row r="12" spans="1:8" ht="15">
      <c r="A12" s="35" t="s">
        <v>24</v>
      </c>
      <c r="B12" s="41" t="s">
        <v>25</v>
      </c>
      <c r="C12" s="42">
        <v>182</v>
      </c>
      <c r="D12" s="42">
        <v>188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204</v>
      </c>
      <c r="D14" s="42">
        <v>212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11</v>
      </c>
      <c r="D15" s="42">
        <v>13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7</v>
      </c>
      <c r="D16" s="42">
        <v>8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87.8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11</v>
      </c>
      <c r="D18" s="42">
        <v>12</v>
      </c>
      <c r="E18" s="37" t="s">
        <v>50</v>
      </c>
      <c r="F18" s="52"/>
      <c r="G18" s="53"/>
      <c r="H18" s="53"/>
    </row>
    <row r="19" spans="1:15" ht="15">
      <c r="A19" s="35" t="s">
        <v>51</v>
      </c>
      <c r="B19" s="54" t="s">
        <v>52</v>
      </c>
      <c r="C19" s="55">
        <f>SUM(C11:C18)</f>
        <v>4295.59</v>
      </c>
      <c r="D19" s="55">
        <f>SUM(D11:D18)</f>
        <v>4313.59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4" t="s">
        <v>56</v>
      </c>
      <c r="C20" s="42"/>
      <c r="D20" s="42"/>
      <c r="E20" s="37" t="s">
        <v>57</v>
      </c>
      <c r="F20" s="43" t="s">
        <v>58</v>
      </c>
      <c r="G20" s="56">
        <v>3698.3</v>
      </c>
      <c r="H20" s="56">
        <v>3698.3</v>
      </c>
    </row>
    <row r="21" spans="1:18" ht="15">
      <c r="A21" s="35" t="s">
        <v>59</v>
      </c>
      <c r="B21" s="57" t="s">
        <v>60</v>
      </c>
      <c r="C21" s="42"/>
      <c r="D21" s="42"/>
      <c r="E21" s="58" t="s">
        <v>61</v>
      </c>
      <c r="F21" s="43" t="s">
        <v>62</v>
      </c>
      <c r="G21" s="59">
        <v>815.7</v>
      </c>
      <c r="H21" s="59">
        <v>815.7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1"/>
      <c r="D22" s="61"/>
      <c r="E22" s="46" t="s">
        <v>64</v>
      </c>
      <c r="F22" s="43" t="s">
        <v>65</v>
      </c>
      <c r="G22" s="44">
        <v>8.8</v>
      </c>
      <c r="H22" s="44">
        <v>8.8</v>
      </c>
    </row>
    <row r="23" spans="1:13" ht="15">
      <c r="A23" s="35" t="s">
        <v>66</v>
      </c>
      <c r="B23" s="41" t="s">
        <v>67</v>
      </c>
      <c r="C23" s="42"/>
      <c r="D23" s="42"/>
      <c r="E23" s="62" t="s">
        <v>68</v>
      </c>
      <c r="F23" s="43" t="s">
        <v>69</v>
      </c>
      <c r="G23" s="44"/>
      <c r="H23" s="44"/>
      <c r="M23" s="63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806.9</v>
      </c>
    </row>
    <row r="25" spans="1:18" ht="15">
      <c r="A25" s="35" t="s">
        <v>74</v>
      </c>
      <c r="B25" s="41" t="s">
        <v>75</v>
      </c>
      <c r="C25" s="42"/>
      <c r="D25" s="42"/>
      <c r="E25" s="62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5</v>
      </c>
      <c r="D26" s="42">
        <v>6</v>
      </c>
      <c r="E26" s="37" t="s">
        <v>80</v>
      </c>
      <c r="F26" s="52"/>
      <c r="G26" s="53"/>
      <c r="H26" s="53"/>
    </row>
    <row r="27" spans="1:18" ht="15">
      <c r="A27" s="35" t="s">
        <v>81</v>
      </c>
      <c r="B27" s="57" t="s">
        <v>82</v>
      </c>
      <c r="C27" s="55">
        <f>SUM(C23:C26)</f>
        <v>5</v>
      </c>
      <c r="D27" s="55">
        <f>SUM(D23:D26)</f>
        <v>6</v>
      </c>
      <c r="E27" s="62" t="s">
        <v>83</v>
      </c>
      <c r="F27" s="43" t="s">
        <v>84</v>
      </c>
      <c r="G27" s="50">
        <f>G28+G29</f>
        <v>-5261</v>
      </c>
      <c r="H27" s="50">
        <f>H28+H29</f>
        <v>-3253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5">
      <c r="A28" s="35"/>
      <c r="B28" s="41"/>
      <c r="C28" s="61"/>
      <c r="D28" s="61"/>
      <c r="E28" s="37" t="s">
        <v>85</v>
      </c>
      <c r="F28" s="43" t="s">
        <v>86</v>
      </c>
      <c r="G28" s="44">
        <v>6</v>
      </c>
      <c r="H28" s="44">
        <v>6</v>
      </c>
    </row>
    <row r="29" spans="1:13" ht="15">
      <c r="A29" s="35" t="s">
        <v>87</v>
      </c>
      <c r="B29" s="41"/>
      <c r="C29" s="61"/>
      <c r="D29" s="61"/>
      <c r="E29" s="58" t="s">
        <v>88</v>
      </c>
      <c r="F29" s="43" t="s">
        <v>89</v>
      </c>
      <c r="G29" s="47">
        <v>-5267</v>
      </c>
      <c r="H29" s="47">
        <v>-3259</v>
      </c>
      <c r="M29" s="63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6"/>
      <c r="H30" s="56"/>
    </row>
    <row r="31" spans="1:13" ht="15">
      <c r="A31" s="35" t="s">
        <v>94</v>
      </c>
      <c r="B31" s="41" t="s">
        <v>95</v>
      </c>
      <c r="C31" s="64"/>
      <c r="D31" s="64"/>
      <c r="E31" s="62" t="s">
        <v>96</v>
      </c>
      <c r="F31" s="43" t="s">
        <v>97</v>
      </c>
      <c r="G31" s="44"/>
      <c r="H31" s="44"/>
      <c r="M31" s="63"/>
    </row>
    <row r="32" spans="1:15" ht="15">
      <c r="A32" s="35" t="s">
        <v>98</v>
      </c>
      <c r="B32" s="57" t="s">
        <v>99</v>
      </c>
      <c r="C32" s="55">
        <v>0</v>
      </c>
      <c r="D32" s="55">
        <v>0</v>
      </c>
      <c r="E32" s="46" t="s">
        <v>100</v>
      </c>
      <c r="F32" s="43" t="s">
        <v>101</v>
      </c>
      <c r="G32" s="47">
        <v>-160</v>
      </c>
      <c r="H32" s="47">
        <v>-2007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1"/>
      <c r="D33" s="61"/>
      <c r="E33" s="62" t="s">
        <v>103</v>
      </c>
      <c r="F33" s="49" t="s">
        <v>104</v>
      </c>
      <c r="G33" s="50">
        <f>G27+G31+G32</f>
        <v>-5421</v>
      </c>
      <c r="H33" s="50">
        <f>H27+H31+H32</f>
        <v>-5260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5">
        <v>0</v>
      </c>
      <c r="D34" s="55">
        <v>0</v>
      </c>
      <c r="E34" s="37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7"/>
      <c r="F35" s="68"/>
      <c r="G35" s="69"/>
      <c r="H35" s="69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0" t="s">
        <v>112</v>
      </c>
      <c r="G36" s="50">
        <f>G17+G25+G33</f>
        <v>-819.1999999999998</v>
      </c>
      <c r="H36" s="50">
        <f>H17+H25+H33</f>
        <v>-658.1999999999998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1"/>
      <c r="G37" s="66"/>
      <c r="H37" s="66"/>
      <c r="M37" s="63"/>
    </row>
    <row r="38" spans="1:8" ht="15">
      <c r="A38" s="35" t="s">
        <v>115</v>
      </c>
      <c r="B38" s="41" t="s">
        <v>116</v>
      </c>
      <c r="C38" s="42"/>
      <c r="D38" s="42"/>
      <c r="E38" s="72"/>
      <c r="F38" s="68"/>
      <c r="G38" s="69"/>
      <c r="H38" s="69"/>
    </row>
    <row r="39" spans="1:15" ht="15">
      <c r="A39" s="35" t="s">
        <v>117</v>
      </c>
      <c r="B39" s="73" t="s">
        <v>118</v>
      </c>
      <c r="C39" s="74">
        <v>0</v>
      </c>
      <c r="D39" s="74">
        <v>0</v>
      </c>
      <c r="E39" s="75" t="s">
        <v>119</v>
      </c>
      <c r="F39" s="70" t="s">
        <v>120</v>
      </c>
      <c r="G39" s="56">
        <v>2</v>
      </c>
      <c r="H39" s="56">
        <v>2</v>
      </c>
      <c r="I39" s="51"/>
      <c r="J39" s="51"/>
      <c r="K39" s="51"/>
      <c r="L39" s="51"/>
      <c r="M39" s="60"/>
      <c r="N39" s="51"/>
      <c r="O39" s="51"/>
    </row>
    <row r="40" spans="1:8" ht="15">
      <c r="A40" s="35" t="s">
        <v>121</v>
      </c>
      <c r="B40" s="73" t="s">
        <v>122</v>
      </c>
      <c r="C40" s="42"/>
      <c r="D40" s="42"/>
      <c r="E40" s="46"/>
      <c r="F40" s="71"/>
      <c r="G40" s="66"/>
      <c r="H40" s="66"/>
    </row>
    <row r="41" spans="1:8" ht="15">
      <c r="A41" s="35" t="s">
        <v>123</v>
      </c>
      <c r="B41" s="73" t="s">
        <v>124</v>
      </c>
      <c r="C41" s="42"/>
      <c r="D41" s="42"/>
      <c r="E41" s="75" t="s">
        <v>125</v>
      </c>
      <c r="F41" s="76"/>
      <c r="G41" s="77"/>
      <c r="H41" s="77"/>
    </row>
    <row r="42" spans="1:8" ht="15">
      <c r="A42" s="35" t="s">
        <v>126</v>
      </c>
      <c r="B42" s="73" t="s">
        <v>127</v>
      </c>
      <c r="C42" s="78"/>
      <c r="D42" s="78"/>
      <c r="E42" s="37" t="s">
        <v>128</v>
      </c>
      <c r="F42" s="68"/>
      <c r="G42" s="69"/>
      <c r="H42" s="69"/>
    </row>
    <row r="43" spans="1:13" ht="25.5">
      <c r="A43" s="35" t="s">
        <v>129</v>
      </c>
      <c r="B43" s="73" t="s">
        <v>130</v>
      </c>
      <c r="C43" s="42"/>
      <c r="D43" s="42"/>
      <c r="E43" s="46" t="s">
        <v>131</v>
      </c>
      <c r="F43" s="43" t="s">
        <v>132</v>
      </c>
      <c r="G43" s="44">
        <v>7296</v>
      </c>
      <c r="H43" s="44">
        <v>7296</v>
      </c>
      <c r="M43" s="63"/>
    </row>
    <row r="44" spans="1:8" ht="15">
      <c r="A44" s="35" t="s">
        <v>133</v>
      </c>
      <c r="B44" s="73" t="s">
        <v>134</v>
      </c>
      <c r="C44" s="42"/>
      <c r="D44" s="42"/>
      <c r="E44" s="79" t="s">
        <v>135</v>
      </c>
      <c r="F44" s="43" t="s">
        <v>136</v>
      </c>
      <c r="G44" s="44"/>
      <c r="H44" s="44"/>
    </row>
    <row r="45" spans="1:15" ht="15">
      <c r="A45" s="35" t="s">
        <v>137</v>
      </c>
      <c r="B45" s="54" t="s">
        <v>138</v>
      </c>
      <c r="C45" s="55">
        <v>0</v>
      </c>
      <c r="D45" s="55">
        <v>0</v>
      </c>
      <c r="E45" s="58" t="s">
        <v>139</v>
      </c>
      <c r="F45" s="43" t="s">
        <v>140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5">
      <c r="A46" s="35" t="s">
        <v>141</v>
      </c>
      <c r="B46" s="41"/>
      <c r="C46" s="61"/>
      <c r="D46" s="61"/>
      <c r="E46" s="37" t="s">
        <v>142</v>
      </c>
      <c r="F46" s="43" t="s">
        <v>143</v>
      </c>
      <c r="G46" s="44"/>
      <c r="H46" s="44"/>
    </row>
    <row r="47" spans="1:13" ht="15">
      <c r="A47" s="35" t="s">
        <v>144</v>
      </c>
      <c r="B47" s="41" t="s">
        <v>145</v>
      </c>
      <c r="C47" s="42"/>
      <c r="D47" s="42"/>
      <c r="E47" s="58" t="s">
        <v>146</v>
      </c>
      <c r="F47" s="43" t="s">
        <v>147</v>
      </c>
      <c r="G47" s="44"/>
      <c r="H47" s="44"/>
      <c r="M47" s="63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8" t="s">
        <v>51</v>
      </c>
      <c r="F49" s="49" t="s">
        <v>154</v>
      </c>
      <c r="G49" s="50">
        <f>SUM(G43:G48)</f>
        <v>7296</v>
      </c>
      <c r="H49" s="50">
        <f>SUM(H43:H48)</f>
        <v>7296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1"/>
      <c r="H50" s="61"/>
    </row>
    <row r="51" spans="1:15" ht="27">
      <c r="A51" s="35" t="s">
        <v>156</v>
      </c>
      <c r="B51" s="54" t="s">
        <v>157</v>
      </c>
      <c r="C51" s="55">
        <f>SUM(C47:C50)</f>
        <v>0</v>
      </c>
      <c r="D51" s="55">
        <f>SUM(D47:D50)</f>
        <v>0</v>
      </c>
      <c r="E51" s="58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4"/>
      <c r="C52" s="61"/>
      <c r="D52" s="61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4" t="s">
        <v>163</v>
      </c>
      <c r="C53" s="42"/>
      <c r="D53" s="42"/>
      <c r="E53" s="37" t="s">
        <v>164</v>
      </c>
      <c r="F53" s="49" t="s">
        <v>165</v>
      </c>
      <c r="G53" s="44">
        <v>281</v>
      </c>
      <c r="H53" s="44">
        <v>281</v>
      </c>
    </row>
    <row r="54" spans="1:8" ht="27">
      <c r="A54" s="35" t="s">
        <v>166</v>
      </c>
      <c r="B54" s="54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0" t="s">
        <v>171</v>
      </c>
      <c r="C55" s="55">
        <f>C19+C20+C21+C27+C32+C45+C51+C53+C54</f>
        <v>4300.59</v>
      </c>
      <c r="D55" s="55">
        <f>D19+D20+D21+D27+D32+D45+D51+D53+D54</f>
        <v>4319.59</v>
      </c>
      <c r="E55" s="37" t="s">
        <v>172</v>
      </c>
      <c r="F55" s="70" t="s">
        <v>173</v>
      </c>
      <c r="G55" s="50">
        <f>G49+G51+G52+G53+G54</f>
        <v>7577</v>
      </c>
      <c r="H55" s="50">
        <f>H49+H51+H52+H53+H54</f>
        <v>7577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5">
      <c r="A56" s="81" t="s">
        <v>174</v>
      </c>
      <c r="B56" s="48"/>
      <c r="C56" s="61"/>
      <c r="D56" s="61"/>
      <c r="E56" s="37"/>
      <c r="F56" s="82"/>
      <c r="G56" s="61"/>
      <c r="H56" s="61"/>
    </row>
    <row r="57" spans="1:13" ht="15">
      <c r="A57" s="35" t="s">
        <v>175</v>
      </c>
      <c r="B57" s="41"/>
      <c r="C57" s="61"/>
      <c r="D57" s="61"/>
      <c r="E57" s="83" t="s">
        <v>176</v>
      </c>
      <c r="F57" s="82"/>
      <c r="G57" s="61"/>
      <c r="H57" s="61"/>
      <c r="M57" s="63"/>
    </row>
    <row r="58" spans="1:8" ht="15">
      <c r="A58" s="35" t="s">
        <v>177</v>
      </c>
      <c r="B58" s="41" t="s">
        <v>178</v>
      </c>
      <c r="C58" s="42">
        <v>1311</v>
      </c>
      <c r="D58" s="42">
        <v>1311</v>
      </c>
      <c r="E58" s="37" t="s">
        <v>128</v>
      </c>
      <c r="F58" s="84"/>
      <c r="G58" s="61"/>
      <c r="H58" s="61"/>
    </row>
    <row r="59" spans="1:13" ht="25.5">
      <c r="A59" s="35" t="s">
        <v>179</v>
      </c>
      <c r="B59" s="41" t="s">
        <v>180</v>
      </c>
      <c r="C59" s="42"/>
      <c r="D59" s="42"/>
      <c r="E59" s="58" t="s">
        <v>181</v>
      </c>
      <c r="F59" s="43" t="s">
        <v>182</v>
      </c>
      <c r="G59" s="44"/>
      <c r="H59" s="44"/>
      <c r="M59" s="63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796</v>
      </c>
      <c r="D61" s="42">
        <v>796</v>
      </c>
      <c r="E61" s="46" t="s">
        <v>189</v>
      </c>
      <c r="F61" s="84" t="s">
        <v>190</v>
      </c>
      <c r="G61" s="50">
        <f>SUM(G62:G68)</f>
        <v>5194</v>
      </c>
      <c r="H61" s="50">
        <f>SUM(H62:H68)</f>
        <v>5401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447</v>
      </c>
      <c r="H62" s="44">
        <v>447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>
        <v>1</v>
      </c>
      <c r="M63" s="63"/>
    </row>
    <row r="64" spans="1:15" ht="15">
      <c r="A64" s="35" t="s">
        <v>51</v>
      </c>
      <c r="B64" s="54" t="s">
        <v>199</v>
      </c>
      <c r="C64" s="55">
        <f>SUM(C58:C63)</f>
        <v>2107</v>
      </c>
      <c r="D64" s="55">
        <f>SUM(D58:D63)</f>
        <v>2107</v>
      </c>
      <c r="E64" s="37" t="s">
        <v>200</v>
      </c>
      <c r="F64" s="43" t="s">
        <v>201</v>
      </c>
      <c r="G64" s="44">
        <v>1269</v>
      </c>
      <c r="H64" s="44">
        <v>1466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4"/>
      <c r="C65" s="61"/>
      <c r="D65" s="61"/>
      <c r="E65" s="37" t="s">
        <v>202</v>
      </c>
      <c r="F65" s="43" t="s">
        <v>203</v>
      </c>
      <c r="G65" s="44">
        <v>2726</v>
      </c>
      <c r="H65" s="44">
        <v>2726</v>
      </c>
    </row>
    <row r="66" spans="1:8" ht="15">
      <c r="A66" s="35" t="s">
        <v>204</v>
      </c>
      <c r="B66" s="41"/>
      <c r="C66" s="61"/>
      <c r="D66" s="61"/>
      <c r="E66" s="37" t="s">
        <v>205</v>
      </c>
      <c r="F66" s="43" t="s">
        <v>206</v>
      </c>
      <c r="G66" s="44">
        <v>445</v>
      </c>
      <c r="H66" s="44">
        <v>446</v>
      </c>
    </row>
    <row r="67" spans="1:8" ht="15">
      <c r="A67" s="35" t="s">
        <v>207</v>
      </c>
      <c r="B67" s="41" t="s">
        <v>208</v>
      </c>
      <c r="C67" s="42">
        <v>395</v>
      </c>
      <c r="D67" s="42">
        <v>394</v>
      </c>
      <c r="E67" s="37" t="s">
        <v>209</v>
      </c>
      <c r="F67" s="43" t="s">
        <v>210</v>
      </c>
      <c r="G67" s="44">
        <v>69</v>
      </c>
      <c r="H67" s="44">
        <v>59</v>
      </c>
    </row>
    <row r="68" spans="1:8" ht="15">
      <c r="A68" s="35" t="s">
        <v>211</v>
      </c>
      <c r="B68" s="41" t="s">
        <v>212</v>
      </c>
      <c r="C68" s="42">
        <v>991</v>
      </c>
      <c r="D68" s="42">
        <v>1004</v>
      </c>
      <c r="E68" s="37" t="s">
        <v>213</v>
      </c>
      <c r="F68" s="43" t="s">
        <v>214</v>
      </c>
      <c r="G68" s="44">
        <v>238</v>
      </c>
      <c r="H68" s="44">
        <v>256</v>
      </c>
    </row>
    <row r="69" spans="1:8" ht="15">
      <c r="A69" s="35" t="s">
        <v>215</v>
      </c>
      <c r="B69" s="41" t="s">
        <v>216</v>
      </c>
      <c r="C69" s="42">
        <v>1079</v>
      </c>
      <c r="D69" s="42">
        <v>1083</v>
      </c>
      <c r="E69" s="58" t="s">
        <v>78</v>
      </c>
      <c r="F69" s="43" t="s">
        <v>217</v>
      </c>
      <c r="G69" s="44">
        <v>791</v>
      </c>
      <c r="H69" s="44">
        <v>468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16</v>
      </c>
      <c r="H70" s="44">
        <v>16</v>
      </c>
    </row>
    <row r="71" spans="1:18" ht="15">
      <c r="A71" s="35" t="s">
        <v>222</v>
      </c>
      <c r="B71" s="41" t="s">
        <v>223</v>
      </c>
      <c r="C71" s="42"/>
      <c r="D71" s="42"/>
      <c r="E71" s="62" t="s">
        <v>46</v>
      </c>
      <c r="F71" s="85" t="s">
        <v>224</v>
      </c>
      <c r="G71" s="86">
        <f>G61+G69+G70</f>
        <v>6001</v>
      </c>
      <c r="H71" s="86">
        <f>H61+H69+H70</f>
        <v>5885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/>
      <c r="E72" s="46"/>
      <c r="F72" s="87"/>
      <c r="G72" s="88"/>
      <c r="H72" s="88"/>
    </row>
    <row r="73" spans="1:8" ht="15">
      <c r="A73" s="35" t="s">
        <v>227</v>
      </c>
      <c r="B73" s="41" t="s">
        <v>228</v>
      </c>
      <c r="C73" s="42"/>
      <c r="D73" s="42"/>
      <c r="E73" s="89"/>
      <c r="F73" s="90"/>
      <c r="G73" s="91"/>
      <c r="H73" s="91"/>
    </row>
    <row r="74" spans="1:8" ht="27">
      <c r="A74" s="35" t="s">
        <v>229</v>
      </c>
      <c r="B74" s="41" t="s">
        <v>230</v>
      </c>
      <c r="C74" s="42">
        <v>3328</v>
      </c>
      <c r="D74" s="42">
        <v>3337</v>
      </c>
      <c r="E74" s="37" t="s">
        <v>231</v>
      </c>
      <c r="F74" s="92" t="s">
        <v>232</v>
      </c>
      <c r="G74" s="44"/>
      <c r="H74" s="44"/>
    </row>
    <row r="75" spans="1:15" ht="15">
      <c r="A75" s="35" t="s">
        <v>76</v>
      </c>
      <c r="B75" s="54" t="s">
        <v>233</v>
      </c>
      <c r="C75" s="55">
        <f>SUM(C67:C74)</f>
        <v>5793</v>
      </c>
      <c r="D75" s="55">
        <f>SUM(D67:D74)</f>
        <v>5818</v>
      </c>
      <c r="E75" s="58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1"/>
      <c r="D76" s="61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1"/>
      <c r="D77" s="61"/>
      <c r="E77" s="37"/>
      <c r="F77" s="93"/>
      <c r="G77" s="94"/>
      <c r="H77" s="94"/>
      <c r="M77" s="63"/>
    </row>
    <row r="78" spans="1:14" ht="25.5">
      <c r="A78" s="35" t="s">
        <v>238</v>
      </c>
      <c r="B78" s="41" t="s">
        <v>239</v>
      </c>
      <c r="C78" s="55">
        <v>0</v>
      </c>
      <c r="D78" s="55">
        <v>0</v>
      </c>
      <c r="E78" s="37"/>
      <c r="F78" s="94"/>
      <c r="G78" s="94"/>
      <c r="H78" s="94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8" t="s">
        <v>242</v>
      </c>
      <c r="F79" s="70" t="s">
        <v>243</v>
      </c>
      <c r="G79" s="95">
        <f>G71+G74+G75+G76</f>
        <v>6001</v>
      </c>
      <c r="H79" s="95">
        <f>H71+H74+H75+H76</f>
        <v>5885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96"/>
      <c r="G80" s="97"/>
      <c r="H80" s="97"/>
    </row>
    <row r="81" spans="1:8" ht="15">
      <c r="A81" s="35" t="s">
        <v>246</v>
      </c>
      <c r="B81" s="41" t="s">
        <v>247</v>
      </c>
      <c r="C81" s="42"/>
      <c r="D81" s="42"/>
      <c r="E81" s="89"/>
      <c r="F81" s="97"/>
      <c r="G81" s="97"/>
      <c r="H81" s="97"/>
    </row>
    <row r="82" spans="1:8" ht="15">
      <c r="A82" s="35" t="s">
        <v>248</v>
      </c>
      <c r="B82" s="41" t="s">
        <v>249</v>
      </c>
      <c r="C82" s="42"/>
      <c r="D82" s="42"/>
      <c r="E82" s="72"/>
      <c r="F82" s="97"/>
      <c r="G82" s="97"/>
      <c r="H82" s="97"/>
    </row>
    <row r="83" spans="1:8" ht="15">
      <c r="A83" s="35" t="s">
        <v>133</v>
      </c>
      <c r="B83" s="41" t="s">
        <v>250</v>
      </c>
      <c r="C83" s="42"/>
      <c r="D83" s="42"/>
      <c r="E83" s="89"/>
      <c r="F83" s="97"/>
      <c r="G83" s="97"/>
      <c r="H83" s="97"/>
    </row>
    <row r="84" spans="1:14" ht="15">
      <c r="A84" s="35" t="s">
        <v>251</v>
      </c>
      <c r="B84" s="54" t="s">
        <v>252</v>
      </c>
      <c r="C84" s="55">
        <v>0</v>
      </c>
      <c r="D84" s="55">
        <v>0</v>
      </c>
      <c r="E84" s="72"/>
      <c r="F84" s="97"/>
      <c r="G84" s="97"/>
      <c r="H84" s="97"/>
      <c r="I84" s="51"/>
      <c r="J84" s="51"/>
      <c r="K84" s="51"/>
      <c r="L84" s="51"/>
      <c r="M84" s="51"/>
      <c r="N84" s="51"/>
    </row>
    <row r="85" spans="1:13" ht="15">
      <c r="A85" s="35"/>
      <c r="B85" s="54"/>
      <c r="C85" s="61"/>
      <c r="D85" s="61"/>
      <c r="E85" s="89"/>
      <c r="F85" s="97"/>
      <c r="G85" s="97"/>
      <c r="H85" s="97"/>
      <c r="M85" s="63"/>
    </row>
    <row r="86" spans="1:8" ht="25.5">
      <c r="A86" s="35" t="s">
        <v>253</v>
      </c>
      <c r="B86" s="41"/>
      <c r="C86" s="61"/>
      <c r="D86" s="61"/>
      <c r="E86" s="72"/>
      <c r="F86" s="97"/>
      <c r="G86" s="97"/>
      <c r="H86" s="97"/>
    </row>
    <row r="87" spans="1:13" ht="15">
      <c r="A87" s="35" t="s">
        <v>254</v>
      </c>
      <c r="B87" s="41" t="s">
        <v>255</v>
      </c>
      <c r="C87" s="42">
        <v>524</v>
      </c>
      <c r="D87" s="42">
        <v>531</v>
      </c>
      <c r="E87" s="89"/>
      <c r="F87" s="97"/>
      <c r="G87" s="97"/>
      <c r="H87" s="97"/>
      <c r="M87" s="63"/>
    </row>
    <row r="88" spans="1:8" ht="15">
      <c r="A88" s="35" t="s">
        <v>256</v>
      </c>
      <c r="B88" s="41" t="s">
        <v>257</v>
      </c>
      <c r="C88" s="42">
        <v>33</v>
      </c>
      <c r="D88" s="42">
        <v>27</v>
      </c>
      <c r="E88" s="72"/>
      <c r="F88" s="97"/>
      <c r="G88" s="97"/>
      <c r="H88" s="97"/>
    </row>
    <row r="89" spans="1:13" ht="15">
      <c r="A89" s="35" t="s">
        <v>258</v>
      </c>
      <c r="B89" s="41" t="s">
        <v>259</v>
      </c>
      <c r="C89" s="42"/>
      <c r="D89" s="42"/>
      <c r="E89" s="72"/>
      <c r="F89" s="97"/>
      <c r="G89" s="97"/>
      <c r="H89" s="97"/>
      <c r="M89" s="63"/>
    </row>
    <row r="90" spans="1:8" ht="15">
      <c r="A90" s="35" t="s">
        <v>260</v>
      </c>
      <c r="B90" s="41" t="s">
        <v>261</v>
      </c>
      <c r="C90" s="42"/>
      <c r="D90" s="42"/>
      <c r="E90" s="72"/>
      <c r="F90" s="97"/>
      <c r="G90" s="97"/>
      <c r="H90" s="97"/>
    </row>
    <row r="91" spans="1:14" ht="15">
      <c r="A91" s="35" t="s">
        <v>262</v>
      </c>
      <c r="B91" s="54" t="s">
        <v>263</v>
      </c>
      <c r="C91" s="55">
        <f>SUM(C87:C90)</f>
        <v>557</v>
      </c>
      <c r="D91" s="55">
        <f>SUM(D87:D90)</f>
        <v>558</v>
      </c>
      <c r="E91" s="72"/>
      <c r="F91" s="97"/>
      <c r="G91" s="97"/>
      <c r="H91" s="97"/>
      <c r="I91" s="51"/>
      <c r="J91" s="51"/>
      <c r="K91" s="51"/>
      <c r="L91" s="51"/>
      <c r="M91" s="60"/>
      <c r="N91" s="51"/>
    </row>
    <row r="92" spans="1:8" ht="15">
      <c r="A92" s="35" t="s">
        <v>264</v>
      </c>
      <c r="B92" s="54" t="s">
        <v>265</v>
      </c>
      <c r="C92" s="42">
        <v>3</v>
      </c>
      <c r="D92" s="42">
        <v>3</v>
      </c>
      <c r="E92" s="72"/>
      <c r="F92" s="97"/>
      <c r="G92" s="97"/>
      <c r="H92" s="97"/>
    </row>
    <row r="93" spans="1:14" ht="15">
      <c r="A93" s="35" t="s">
        <v>266</v>
      </c>
      <c r="B93" s="98" t="s">
        <v>267</v>
      </c>
      <c r="C93" s="55">
        <f>C64+C75+C84+C91+C92</f>
        <v>8460</v>
      </c>
      <c r="D93" s="55">
        <f>D64+D75+D84+D91+D92</f>
        <v>8486</v>
      </c>
      <c r="E93" s="89"/>
      <c r="F93" s="97"/>
      <c r="G93" s="97"/>
      <c r="H93" s="97"/>
      <c r="I93" s="51"/>
      <c r="J93" s="51"/>
      <c r="K93" s="51"/>
      <c r="L93" s="51"/>
      <c r="M93" s="60"/>
      <c r="N93" s="51"/>
    </row>
    <row r="94" spans="1:18" ht="26.25" thickBot="1">
      <c r="A94" s="99" t="s">
        <v>268</v>
      </c>
      <c r="B94" s="100" t="s">
        <v>269</v>
      </c>
      <c r="C94" s="101">
        <f>C55+C93</f>
        <v>12760.59</v>
      </c>
      <c r="D94" s="101">
        <f>D55+D93</f>
        <v>12805.59</v>
      </c>
      <c r="E94" s="102" t="s">
        <v>270</v>
      </c>
      <c r="F94" s="103" t="s">
        <v>271</v>
      </c>
      <c r="G94" s="319">
        <f>G36+G39+G55+G79</f>
        <v>12760.8</v>
      </c>
      <c r="H94" s="319">
        <f>H36+H39+H55+H79</f>
        <v>12805.8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04"/>
      <c r="B95" s="105"/>
      <c r="C95" s="104"/>
      <c r="D95" s="104"/>
      <c r="E95" s="106"/>
      <c r="F95" s="107"/>
      <c r="G95" s="108"/>
      <c r="H95" s="109"/>
      <c r="M95" s="63"/>
    </row>
    <row r="96" spans="1:13" ht="15">
      <c r="A96" s="110" t="s">
        <v>272</v>
      </c>
      <c r="B96" s="111"/>
      <c r="C96" s="10"/>
      <c r="D96" s="10"/>
      <c r="E96" s="112"/>
      <c r="F96" s="4"/>
      <c r="G96" s="317">
        <v>-0.31600000000253203</v>
      </c>
      <c r="H96" s="317">
        <v>0</v>
      </c>
      <c r="M96" s="63"/>
    </row>
    <row r="97" spans="1:13" ht="15">
      <c r="A97" s="110"/>
      <c r="B97" s="111"/>
      <c r="C97" s="10"/>
      <c r="D97" s="10"/>
      <c r="E97" s="112"/>
      <c r="F97" s="4"/>
      <c r="G97" s="5"/>
      <c r="H97" s="6"/>
      <c r="M97" s="63"/>
    </row>
    <row r="98" spans="1:13" ht="15">
      <c r="A98" s="113" t="s">
        <v>536</v>
      </c>
      <c r="B98" s="111"/>
      <c r="C98" s="325" t="s">
        <v>527</v>
      </c>
      <c r="D98" s="325"/>
      <c r="E98" s="325"/>
      <c r="F98" s="4"/>
      <c r="G98" s="5"/>
      <c r="H98" s="6"/>
      <c r="M98" s="63"/>
    </row>
    <row r="99" spans="3:8" ht="15">
      <c r="C99" s="113"/>
      <c r="D99" s="115"/>
      <c r="E99" s="113"/>
      <c r="F99" s="4"/>
      <c r="G99" s="5"/>
      <c r="H99" s="6"/>
    </row>
    <row r="100" spans="1:5" ht="15">
      <c r="A100" s="116"/>
      <c r="B100" s="116"/>
      <c r="C100" s="325" t="s">
        <v>529</v>
      </c>
      <c r="D100" s="326"/>
      <c r="E100" s="326"/>
    </row>
    <row r="102" ht="12.75">
      <c r="E102" s="119"/>
    </row>
    <row r="104" ht="12.75">
      <c r="M104" s="63"/>
    </row>
    <row r="106" ht="12.75">
      <c r="M106" s="63"/>
    </row>
    <row r="108" spans="5:13" ht="12.75">
      <c r="E108" s="119"/>
      <c r="M108" s="63"/>
    </row>
    <row r="110" spans="5:13" ht="12.75">
      <c r="E110" s="119"/>
      <c r="M110" s="63"/>
    </row>
    <row r="118" ht="12.75">
      <c r="E118" s="119"/>
    </row>
    <row r="120" spans="5:13" ht="12.75">
      <c r="E120" s="119"/>
      <c r="M120" s="63"/>
    </row>
    <row r="122" spans="5:13" ht="12.75">
      <c r="E122" s="119"/>
      <c r="M122" s="63"/>
    </row>
    <row r="124" ht="12.75">
      <c r="E124" s="119"/>
    </row>
    <row r="126" spans="5:13" ht="12.75">
      <c r="E126" s="119"/>
      <c r="M126" s="63"/>
    </row>
    <row r="128" spans="5:13" ht="12.75">
      <c r="E128" s="119"/>
      <c r="M128" s="63"/>
    </row>
    <row r="130" ht="12.75">
      <c r="M130" s="63"/>
    </row>
    <row r="132" ht="12.75">
      <c r="M132" s="63"/>
    </row>
    <row r="134" ht="12.75">
      <c r="M134" s="63"/>
    </row>
    <row r="136" spans="5:13" ht="12.75">
      <c r="E136" s="119"/>
      <c r="M136" s="63"/>
    </row>
    <row r="138" spans="5:13" ht="12.75">
      <c r="E138" s="119"/>
      <c r="M138" s="63"/>
    </row>
    <row r="140" spans="5:13" ht="12.75">
      <c r="E140" s="119"/>
      <c r="M140" s="63"/>
    </row>
    <row r="142" spans="5:13" ht="12.75">
      <c r="E142" s="119"/>
      <c r="M142" s="63"/>
    </row>
    <row r="144" ht="12.75">
      <c r="E144" s="119"/>
    </row>
    <row r="146" ht="12.75">
      <c r="E146" s="119"/>
    </row>
    <row r="148" ht="12.75">
      <c r="E148" s="119"/>
    </row>
    <row r="150" spans="5:13" ht="12.75">
      <c r="E150" s="119"/>
      <c r="M150" s="63"/>
    </row>
    <row r="152" ht="12.75">
      <c r="M152" s="63"/>
    </row>
    <row r="154" ht="12.75">
      <c r="M154" s="63"/>
    </row>
    <row r="160" ht="12.75">
      <c r="E160" s="119"/>
    </row>
    <row r="162" ht="12.75">
      <c r="E162" s="119"/>
    </row>
    <row r="164" ht="12.75">
      <c r="E164" s="119"/>
    </row>
    <row r="166" ht="12.75">
      <c r="E166" s="119"/>
    </row>
    <row r="168" ht="12.75">
      <c r="E168" s="119"/>
    </row>
    <row r="176" ht="12.75">
      <c r="E176" s="119"/>
    </row>
    <row r="178" ht="12.75">
      <c r="E178" s="119"/>
    </row>
    <row r="180" ht="12.75">
      <c r="E180" s="119"/>
    </row>
    <row r="182" ht="12.75">
      <c r="E182" s="119"/>
    </row>
    <row r="186" ht="12.75">
      <c r="E186" s="119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3">
      <selection activeCell="G46" sqref="G46"/>
    </sheetView>
  </sheetViews>
  <sheetFormatPr defaultColWidth="9.140625" defaultRowHeight="12.75"/>
  <cols>
    <col min="1" max="1" width="41.28125" style="193" customWidth="1"/>
    <col min="2" max="2" width="10.421875" style="193" customWidth="1"/>
    <col min="3" max="3" width="11.140625" style="125" customWidth="1"/>
    <col min="4" max="4" width="10.8515625" style="125" customWidth="1"/>
    <col min="5" max="5" width="32.00390625" style="193" customWidth="1"/>
    <col min="6" max="6" width="7.7109375" style="193" customWidth="1"/>
    <col min="7" max="7" width="10.00390625" style="125" customWidth="1"/>
    <col min="8" max="8" width="11.28125" style="125" customWidth="1"/>
    <col min="9" max="16384" width="8.00390625" style="125" customWidth="1"/>
  </cols>
  <sheetData>
    <row r="1" spans="1:8" ht="12">
      <c r="A1" s="120" t="s">
        <v>273</v>
      </c>
      <c r="B1" s="120"/>
      <c r="C1" s="121"/>
      <c r="D1" s="122"/>
      <c r="E1" s="123"/>
      <c r="F1" s="123"/>
      <c r="G1" s="124"/>
      <c r="H1" s="124"/>
    </row>
    <row r="2" spans="1:8" ht="15">
      <c r="A2" s="126" t="s">
        <v>1</v>
      </c>
      <c r="B2" s="328" t="s">
        <v>524</v>
      </c>
      <c r="C2" s="328"/>
      <c r="D2" s="328"/>
      <c r="E2" s="328"/>
      <c r="F2" s="330" t="s">
        <v>2</v>
      </c>
      <c r="G2" s="330"/>
      <c r="H2" s="128">
        <v>102003626</v>
      </c>
    </row>
    <row r="3" spans="1:8" ht="15">
      <c r="A3" s="126" t="s">
        <v>530</v>
      </c>
      <c r="B3" s="328" t="s">
        <v>526</v>
      </c>
      <c r="C3" s="328"/>
      <c r="D3" s="328"/>
      <c r="E3" s="328"/>
      <c r="F3" s="127" t="s">
        <v>3</v>
      </c>
      <c r="G3" s="129"/>
      <c r="H3" s="129" t="s">
        <v>4</v>
      </c>
    </row>
    <row r="4" spans="1:8" ht="17.25" customHeight="1">
      <c r="A4" s="126" t="s">
        <v>5</v>
      </c>
      <c r="B4" s="329" t="s">
        <v>535</v>
      </c>
      <c r="C4" s="329"/>
      <c r="D4" s="329"/>
      <c r="E4" s="130"/>
      <c r="F4" s="123"/>
      <c r="G4" s="124"/>
      <c r="H4" s="131" t="s">
        <v>275</v>
      </c>
    </row>
    <row r="5" spans="1:8" ht="24">
      <c r="A5" s="132" t="s">
        <v>276</v>
      </c>
      <c r="B5" s="133" t="s">
        <v>8</v>
      </c>
      <c r="C5" s="132" t="s">
        <v>9</v>
      </c>
      <c r="D5" s="134" t="s">
        <v>13</v>
      </c>
      <c r="E5" s="132" t="s">
        <v>277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136" t="s">
        <v>278</v>
      </c>
      <c r="B7" s="136"/>
      <c r="C7" s="137"/>
      <c r="D7" s="137"/>
      <c r="E7" s="136" t="s">
        <v>279</v>
      </c>
      <c r="F7" s="138"/>
      <c r="G7" s="139"/>
      <c r="H7" s="139"/>
    </row>
    <row r="8" spans="1:8" ht="12">
      <c r="A8" s="140" t="s">
        <v>280</v>
      </c>
      <c r="B8" s="140"/>
      <c r="C8" s="141"/>
      <c r="D8" s="142"/>
      <c r="E8" s="140" t="s">
        <v>281</v>
      </c>
      <c r="F8" s="138"/>
      <c r="G8" s="139"/>
      <c r="H8" s="139"/>
    </row>
    <row r="9" spans="1:8" ht="12">
      <c r="A9" s="143" t="s">
        <v>282</v>
      </c>
      <c r="B9" s="144" t="s">
        <v>283</v>
      </c>
      <c r="C9" s="145">
        <v>6</v>
      </c>
      <c r="D9" s="145">
        <v>16</v>
      </c>
      <c r="E9" s="143" t="s">
        <v>284</v>
      </c>
      <c r="F9" s="146" t="s">
        <v>285</v>
      </c>
      <c r="G9" s="147">
        <v>0</v>
      </c>
      <c r="H9" s="147"/>
    </row>
    <row r="10" spans="1:8" ht="12">
      <c r="A10" s="143" t="s">
        <v>286</v>
      </c>
      <c r="B10" s="144" t="s">
        <v>287</v>
      </c>
      <c r="C10" s="145">
        <v>37</v>
      </c>
      <c r="D10" s="145">
        <v>50</v>
      </c>
      <c r="E10" s="143" t="s">
        <v>288</v>
      </c>
      <c r="F10" s="146" t="s">
        <v>289</v>
      </c>
      <c r="G10" s="147"/>
      <c r="H10" s="147"/>
    </row>
    <row r="11" spans="1:8" ht="12">
      <c r="A11" s="143" t="s">
        <v>290</v>
      </c>
      <c r="B11" s="144" t="s">
        <v>291</v>
      </c>
      <c r="C11" s="145">
        <v>20</v>
      </c>
      <c r="D11" s="145">
        <v>24</v>
      </c>
      <c r="E11" s="148" t="s">
        <v>292</v>
      </c>
      <c r="F11" s="146" t="s">
        <v>293</v>
      </c>
      <c r="G11" s="147">
        <v>41</v>
      </c>
      <c r="H11" s="147">
        <v>24</v>
      </c>
    </row>
    <row r="12" spans="1:8" ht="12">
      <c r="A12" s="143" t="s">
        <v>294</v>
      </c>
      <c r="B12" s="144" t="s">
        <v>295</v>
      </c>
      <c r="C12" s="145">
        <v>33</v>
      </c>
      <c r="D12" s="145">
        <v>44</v>
      </c>
      <c r="E12" s="148" t="s">
        <v>78</v>
      </c>
      <c r="F12" s="146" t="s">
        <v>296</v>
      </c>
      <c r="G12" s="147">
        <v>8</v>
      </c>
      <c r="H12" s="147">
        <v>15</v>
      </c>
    </row>
    <row r="13" spans="1:18" ht="12">
      <c r="A13" s="143" t="s">
        <v>297</v>
      </c>
      <c r="B13" s="144" t="s">
        <v>298</v>
      </c>
      <c r="C13" s="145">
        <v>6</v>
      </c>
      <c r="D13" s="145">
        <v>7</v>
      </c>
      <c r="E13" s="149" t="s">
        <v>51</v>
      </c>
      <c r="F13" s="150" t="s">
        <v>299</v>
      </c>
      <c r="G13" s="152">
        <f>SUM(G9:G12)</f>
        <v>49</v>
      </c>
      <c r="H13" s="139">
        <f>SUM(H9:H12)</f>
        <v>39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8" ht="24">
      <c r="A14" s="143" t="s">
        <v>300</v>
      </c>
      <c r="B14" s="144" t="s">
        <v>301</v>
      </c>
      <c r="C14" s="145"/>
      <c r="D14" s="145">
        <v>0</v>
      </c>
      <c r="E14" s="148"/>
      <c r="F14" s="151"/>
      <c r="G14" s="152"/>
      <c r="H14" s="152"/>
    </row>
    <row r="15" spans="1:8" ht="24">
      <c r="A15" s="143" t="s">
        <v>302</v>
      </c>
      <c r="B15" s="144" t="s">
        <v>303</v>
      </c>
      <c r="C15" s="153"/>
      <c r="D15" s="153">
        <v>-5</v>
      </c>
      <c r="E15" s="140" t="s">
        <v>304</v>
      </c>
      <c r="F15" s="154" t="s">
        <v>305</v>
      </c>
      <c r="G15" s="147"/>
      <c r="H15" s="147"/>
    </row>
    <row r="16" spans="1:8" ht="12">
      <c r="A16" s="143" t="s">
        <v>306</v>
      </c>
      <c r="B16" s="144" t="s">
        <v>307</v>
      </c>
      <c r="C16" s="153"/>
      <c r="D16" s="153">
        <v>0</v>
      </c>
      <c r="E16" s="143" t="s">
        <v>308</v>
      </c>
      <c r="F16" s="151" t="s">
        <v>309</v>
      </c>
      <c r="G16" s="155"/>
      <c r="H16" s="155"/>
    </row>
    <row r="17" spans="1:8" ht="12">
      <c r="A17" s="156" t="s">
        <v>310</v>
      </c>
      <c r="B17" s="144" t="s">
        <v>311</v>
      </c>
      <c r="C17" s="157"/>
      <c r="D17" s="157">
        <v>0</v>
      </c>
      <c r="E17" s="140"/>
      <c r="F17" s="138"/>
      <c r="G17" s="152"/>
      <c r="H17" s="152"/>
    </row>
    <row r="18" spans="1:8" ht="12">
      <c r="A18" s="156" t="s">
        <v>312</v>
      </c>
      <c r="B18" s="144" t="s">
        <v>313</v>
      </c>
      <c r="C18" s="157"/>
      <c r="D18" s="157"/>
      <c r="E18" s="140" t="s">
        <v>314</v>
      </c>
      <c r="F18" s="138"/>
      <c r="G18" s="152"/>
      <c r="H18" s="152"/>
    </row>
    <row r="19" spans="1:15" ht="12">
      <c r="A19" s="149" t="s">
        <v>51</v>
      </c>
      <c r="B19" s="158" t="s">
        <v>315</v>
      </c>
      <c r="C19" s="159">
        <f>SUM(C9:C18)-C17</f>
        <v>102</v>
      </c>
      <c r="D19" s="159">
        <f>SUM(D9:D15)+D16</f>
        <v>136</v>
      </c>
      <c r="E19" s="138" t="s">
        <v>316</v>
      </c>
      <c r="F19" s="151" t="s">
        <v>317</v>
      </c>
      <c r="G19" s="147"/>
      <c r="H19" s="147">
        <v>13</v>
      </c>
      <c r="I19" s="124"/>
      <c r="J19" s="124"/>
      <c r="K19" s="124"/>
      <c r="L19" s="124"/>
      <c r="M19" s="124"/>
      <c r="N19" s="124"/>
      <c r="O19" s="124"/>
    </row>
    <row r="20" spans="1:8" ht="12">
      <c r="A20" s="140"/>
      <c r="B20" s="144"/>
      <c r="C20" s="160"/>
      <c r="D20" s="160"/>
      <c r="E20" s="156" t="s">
        <v>318</v>
      </c>
      <c r="F20" s="151" t="s">
        <v>319</v>
      </c>
      <c r="G20" s="147"/>
      <c r="H20" s="147"/>
    </row>
    <row r="21" spans="1:8" ht="24">
      <c r="A21" s="140" t="s">
        <v>320</v>
      </c>
      <c r="B21" s="161"/>
      <c r="C21" s="160"/>
      <c r="D21" s="160"/>
      <c r="E21" s="143" t="s">
        <v>321</v>
      </c>
      <c r="F21" s="151" t="s">
        <v>322</v>
      </c>
      <c r="G21" s="147"/>
      <c r="H21" s="147"/>
    </row>
    <row r="22" spans="1:8" ht="24">
      <c r="A22" s="138" t="s">
        <v>323</v>
      </c>
      <c r="B22" s="161" t="s">
        <v>324</v>
      </c>
      <c r="C22" s="145">
        <v>107</v>
      </c>
      <c r="D22" s="145">
        <v>26</v>
      </c>
      <c r="E22" s="138" t="s">
        <v>325</v>
      </c>
      <c r="F22" s="151" t="s">
        <v>326</v>
      </c>
      <c r="G22" s="147"/>
      <c r="H22" s="147"/>
    </row>
    <row r="23" spans="1:8" ht="24">
      <c r="A23" s="143" t="s">
        <v>327</v>
      </c>
      <c r="B23" s="161" t="s">
        <v>328</v>
      </c>
      <c r="C23" s="145"/>
      <c r="D23" s="145"/>
      <c r="E23" s="143" t="s">
        <v>329</v>
      </c>
      <c r="F23" s="151" t="s">
        <v>330</v>
      </c>
      <c r="G23" s="147"/>
      <c r="H23" s="147"/>
    </row>
    <row r="24" spans="1:18" ht="24">
      <c r="A24" s="143" t="s">
        <v>331</v>
      </c>
      <c r="B24" s="161" t="s">
        <v>332</v>
      </c>
      <c r="C24" s="145"/>
      <c r="D24" s="145"/>
      <c r="E24" s="149" t="s">
        <v>103</v>
      </c>
      <c r="F24" s="154" t="s">
        <v>333</v>
      </c>
      <c r="G24" s="152">
        <f>SUM(G19:G23)</f>
        <v>0</v>
      </c>
      <c r="H24" s="139">
        <f>SUM(H19:H23)</f>
        <v>13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8" ht="12">
      <c r="A25" s="143" t="s">
        <v>78</v>
      </c>
      <c r="B25" s="161" t="s">
        <v>334</v>
      </c>
      <c r="C25" s="145"/>
      <c r="D25" s="145"/>
      <c r="E25" s="156"/>
      <c r="F25" s="138"/>
      <c r="G25" s="152"/>
      <c r="H25" s="152"/>
    </row>
    <row r="26" spans="1:14" ht="12">
      <c r="A26" s="149" t="s">
        <v>76</v>
      </c>
      <c r="B26" s="162" t="s">
        <v>335</v>
      </c>
      <c r="C26" s="159">
        <f>SUM(C22:C25)</f>
        <v>107</v>
      </c>
      <c r="D26" s="159">
        <f>SUM(D22:D25)</f>
        <v>26</v>
      </c>
      <c r="E26" s="143"/>
      <c r="F26" s="138"/>
      <c r="G26" s="152"/>
      <c r="H26" s="152"/>
      <c r="I26" s="124"/>
      <c r="J26" s="124"/>
      <c r="K26" s="124"/>
      <c r="L26" s="124"/>
      <c r="M26" s="124"/>
      <c r="N26" s="124"/>
    </row>
    <row r="27" spans="1:8" ht="12">
      <c r="A27" s="149"/>
      <c r="B27" s="162"/>
      <c r="C27" s="160"/>
      <c r="D27" s="160"/>
      <c r="E27" s="143"/>
      <c r="F27" s="138"/>
      <c r="G27" s="152"/>
      <c r="H27" s="152"/>
    </row>
    <row r="28" spans="1:18" ht="24">
      <c r="A28" s="136" t="s">
        <v>336</v>
      </c>
      <c r="B28" s="133" t="s">
        <v>337</v>
      </c>
      <c r="C28" s="142">
        <f>C19+C26</f>
        <v>209</v>
      </c>
      <c r="D28" s="142">
        <f>D26+D19</f>
        <v>162</v>
      </c>
      <c r="E28" s="136" t="s">
        <v>338</v>
      </c>
      <c r="F28" s="154" t="s">
        <v>339</v>
      </c>
      <c r="G28" s="152">
        <f>G13+G24+G15</f>
        <v>49</v>
      </c>
      <c r="H28" s="139">
        <f>H13+H15+H24</f>
        <v>52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8" ht="12">
      <c r="A29" s="136"/>
      <c r="B29" s="133"/>
      <c r="C29" s="160"/>
      <c r="D29" s="160"/>
      <c r="E29" s="136"/>
      <c r="F29" s="151"/>
      <c r="G29" s="152"/>
      <c r="H29" s="152"/>
    </row>
    <row r="30" spans="1:18" ht="12">
      <c r="A30" s="136" t="s">
        <v>340</v>
      </c>
      <c r="B30" s="133" t="s">
        <v>341</v>
      </c>
      <c r="C30" s="142"/>
      <c r="D30" s="142">
        <f>IF((H28-D28)&gt;0,H28-D28,0)</f>
        <v>0</v>
      </c>
      <c r="E30" s="136" t="s">
        <v>342</v>
      </c>
      <c r="F30" s="154" t="s">
        <v>343</v>
      </c>
      <c r="G30" s="163">
        <f>-(G28-C28)</f>
        <v>160</v>
      </c>
      <c r="H30" s="163">
        <f>IF((D28-H28)&gt;0,D28-H28,0)</f>
        <v>110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8" ht="24">
      <c r="A31" s="164" t="s">
        <v>344</v>
      </c>
      <c r="B31" s="162" t="s">
        <v>345</v>
      </c>
      <c r="C31" s="145"/>
      <c r="D31" s="145"/>
      <c r="E31" s="140" t="s">
        <v>346</v>
      </c>
      <c r="F31" s="151" t="s">
        <v>347</v>
      </c>
      <c r="G31" s="147"/>
      <c r="H31" s="147"/>
    </row>
    <row r="32" spans="1:8" ht="12">
      <c r="A32" s="140" t="s">
        <v>348</v>
      </c>
      <c r="B32" s="165" t="s">
        <v>349</v>
      </c>
      <c r="C32" s="145"/>
      <c r="D32" s="145"/>
      <c r="E32" s="140" t="s">
        <v>350</v>
      </c>
      <c r="F32" s="151" t="s">
        <v>351</v>
      </c>
      <c r="G32" s="147"/>
      <c r="H32" s="147"/>
    </row>
    <row r="33" spans="1:18" ht="12">
      <c r="A33" s="166" t="s">
        <v>352</v>
      </c>
      <c r="B33" s="162" t="s">
        <v>353</v>
      </c>
      <c r="C33" s="159">
        <f>C28+C31+C32</f>
        <v>209</v>
      </c>
      <c r="D33" s="159">
        <f>D28-D31+D32</f>
        <v>162</v>
      </c>
      <c r="E33" s="136" t="s">
        <v>354</v>
      </c>
      <c r="F33" s="154" t="s">
        <v>355</v>
      </c>
      <c r="G33" s="163">
        <f>G28+G31+G32</f>
        <v>49</v>
      </c>
      <c r="H33" s="163">
        <f>H32-H31+H28</f>
        <v>52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2">
      <c r="A34" s="166" t="s">
        <v>356</v>
      </c>
      <c r="B34" s="133" t="s">
        <v>357</v>
      </c>
      <c r="C34" s="142"/>
      <c r="D34" s="142">
        <f>IF((H33-D33)&gt;0,H33-D33,0)</f>
        <v>0</v>
      </c>
      <c r="E34" s="166" t="s">
        <v>358</v>
      </c>
      <c r="F34" s="154" t="s">
        <v>359</v>
      </c>
      <c r="G34" s="163">
        <f>-(G33-C33)</f>
        <v>160</v>
      </c>
      <c r="H34" s="139">
        <f>IF((D33-H33)&gt;0,D33-H33,0)</f>
        <v>110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4" ht="12">
      <c r="A35" s="140" t="s">
        <v>360</v>
      </c>
      <c r="B35" s="162" t="s">
        <v>361</v>
      </c>
      <c r="C35" s="159">
        <f>C36+C37+C38</f>
        <v>0</v>
      </c>
      <c r="D35" s="159">
        <f>D36+D37+D38</f>
        <v>0</v>
      </c>
      <c r="E35" s="167"/>
      <c r="F35" s="138"/>
      <c r="G35" s="152"/>
      <c r="H35" s="152"/>
      <c r="I35" s="124"/>
      <c r="J35" s="124"/>
      <c r="K35" s="124"/>
      <c r="L35" s="124"/>
      <c r="M35" s="124"/>
      <c r="N35" s="124"/>
    </row>
    <row r="36" spans="1:8" ht="24">
      <c r="A36" s="168" t="s">
        <v>362</v>
      </c>
      <c r="B36" s="161" t="s">
        <v>363</v>
      </c>
      <c r="C36" s="145"/>
      <c r="D36" s="145">
        <v>0</v>
      </c>
      <c r="E36" s="167"/>
      <c r="F36" s="138"/>
      <c r="G36" s="152"/>
      <c r="H36" s="152"/>
    </row>
    <row r="37" spans="1:8" ht="24">
      <c r="A37" s="168" t="s">
        <v>364</v>
      </c>
      <c r="B37" s="169" t="s">
        <v>365</v>
      </c>
      <c r="C37" s="170"/>
      <c r="D37" s="170"/>
      <c r="E37" s="167"/>
      <c r="F37" s="171"/>
      <c r="G37" s="152"/>
      <c r="H37" s="152"/>
    </row>
    <row r="38" spans="1:8" ht="12">
      <c r="A38" s="172" t="s">
        <v>366</v>
      </c>
      <c r="B38" s="169" t="s">
        <v>367</v>
      </c>
      <c r="C38" s="173"/>
      <c r="D38" s="173"/>
      <c r="E38" s="167"/>
      <c r="F38" s="171"/>
      <c r="G38" s="152"/>
      <c r="H38" s="152"/>
    </row>
    <row r="39" spans="1:18" ht="24">
      <c r="A39" s="174" t="s">
        <v>368</v>
      </c>
      <c r="B39" s="175" t="s">
        <v>369</v>
      </c>
      <c r="C39" s="176"/>
      <c r="D39" s="176">
        <f>+IF((H33-D33-D35)&gt;0,H33-D33-D35,0)</f>
        <v>0</v>
      </c>
      <c r="E39" s="177" t="s">
        <v>370</v>
      </c>
      <c r="F39" s="178" t="s">
        <v>371</v>
      </c>
      <c r="G39" s="179">
        <f>G34+C35</f>
        <v>160</v>
      </c>
      <c r="H39" s="179">
        <f>IF(H34&gt;0,IF(D35+H34&lt;0,0,D35+H34),IF(D34-D35&lt;0,D35-D34,0))</f>
        <v>110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8" ht="12">
      <c r="A40" s="136" t="s">
        <v>372</v>
      </c>
      <c r="B40" s="135" t="s">
        <v>373</v>
      </c>
      <c r="C40" s="180"/>
      <c r="D40" s="180">
        <v>0</v>
      </c>
      <c r="E40" s="136" t="s">
        <v>372</v>
      </c>
      <c r="F40" s="178" t="s">
        <v>374</v>
      </c>
      <c r="G40" s="147">
        <v>0</v>
      </c>
      <c r="H40" s="147">
        <v>0</v>
      </c>
    </row>
    <row r="41" spans="1:18" ht="12">
      <c r="A41" s="136" t="s">
        <v>375</v>
      </c>
      <c r="B41" s="132" t="s">
        <v>376</v>
      </c>
      <c r="C41" s="137"/>
      <c r="D41" s="137">
        <f>IF(H39=0,IF(D39-D40&gt;0,D39-D40+H40,0),IF(H39-H40&lt;0,H40-H39+D39,0))</f>
        <v>0</v>
      </c>
      <c r="E41" s="136" t="s">
        <v>377</v>
      </c>
      <c r="F41" s="181" t="s">
        <v>378</v>
      </c>
      <c r="G41" s="137">
        <f>G39</f>
        <v>160</v>
      </c>
      <c r="H41" s="137">
        <f>IF(D39=0,IF(H39-H40&gt;0,H39-H40+D40,0),IF(D39-D40&lt;0,D40-D39+H40,0))</f>
        <v>110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166" t="s">
        <v>379</v>
      </c>
      <c r="B42" s="132" t="s">
        <v>380</v>
      </c>
      <c r="C42" s="163">
        <f>C33+C35+C39</f>
        <v>209</v>
      </c>
      <c r="D42" s="163">
        <f>D33+D35+D39</f>
        <v>162</v>
      </c>
      <c r="E42" s="166" t="s">
        <v>381</v>
      </c>
      <c r="F42" s="175" t="s">
        <v>382</v>
      </c>
      <c r="G42" s="163">
        <f>G33+G39</f>
        <v>209</v>
      </c>
      <c r="H42" s="163">
        <f>H39+H33</f>
        <v>162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8" ht="12">
      <c r="A43" s="130"/>
      <c r="B43" s="182"/>
      <c r="C43" s="183"/>
      <c r="D43" s="183"/>
      <c r="E43" s="184"/>
      <c r="F43" s="185"/>
      <c r="G43" s="183"/>
      <c r="H43" s="183"/>
    </row>
    <row r="44" spans="1:8" ht="12">
      <c r="A44" s="130"/>
      <c r="B44" s="182"/>
      <c r="C44" s="183"/>
      <c r="D44" s="183"/>
      <c r="E44" s="184"/>
      <c r="F44" s="185"/>
      <c r="G44" s="183"/>
      <c r="H44" s="183">
        <v>0</v>
      </c>
    </row>
    <row r="45" spans="1:8" ht="12">
      <c r="A45" s="331" t="s">
        <v>383</v>
      </c>
      <c r="B45" s="331"/>
      <c r="C45" s="331"/>
      <c r="D45" s="331"/>
      <c r="E45" s="331"/>
      <c r="F45" s="185"/>
      <c r="G45" s="183"/>
      <c r="H45" s="183"/>
    </row>
    <row r="46" spans="1:8" ht="12">
      <c r="A46" s="130"/>
      <c r="B46" s="182"/>
      <c r="C46" s="183"/>
      <c r="D46" s="183"/>
      <c r="E46" s="184"/>
      <c r="F46" s="185"/>
      <c r="G46" s="183"/>
      <c r="H46" s="183"/>
    </row>
    <row r="47" spans="1:8" ht="12">
      <c r="A47" s="130"/>
      <c r="B47" s="182"/>
      <c r="C47" s="183"/>
      <c r="D47" s="183"/>
      <c r="E47" s="184"/>
      <c r="F47" s="185"/>
      <c r="G47" s="183"/>
      <c r="H47" s="183"/>
    </row>
    <row r="48" spans="1:15" ht="12">
      <c r="A48" s="332" t="s">
        <v>536</v>
      </c>
      <c r="B48" s="332"/>
      <c r="C48" s="333" t="s">
        <v>528</v>
      </c>
      <c r="D48" s="333"/>
      <c r="E48" s="333"/>
      <c r="F48" s="333"/>
      <c r="G48" s="333"/>
      <c r="H48" s="333"/>
      <c r="I48" s="124"/>
      <c r="J48" s="124"/>
      <c r="K48" s="124"/>
      <c r="L48" s="124"/>
      <c r="M48" s="124"/>
      <c r="N48" s="124"/>
      <c r="O48" s="124"/>
    </row>
    <row r="49" spans="1:8" ht="12">
      <c r="A49" s="186"/>
      <c r="B49" s="187"/>
      <c r="C49" s="183"/>
      <c r="D49" s="183"/>
      <c r="E49" s="185"/>
      <c r="F49" s="185"/>
      <c r="G49" s="188"/>
      <c r="H49" s="188"/>
    </row>
    <row r="50" spans="1:8" ht="12.75" customHeight="1">
      <c r="A50" s="186"/>
      <c r="B50" s="187"/>
      <c r="C50" s="334" t="s">
        <v>529</v>
      </c>
      <c r="D50" s="334"/>
      <c r="E50" s="334"/>
      <c r="F50" s="334"/>
      <c r="G50" s="334"/>
      <c r="H50" s="334"/>
    </row>
    <row r="51" spans="1:8" ht="12">
      <c r="A51" s="189"/>
      <c r="B51" s="185"/>
      <c r="C51" s="183"/>
      <c r="D51" s="183"/>
      <c r="E51" s="185"/>
      <c r="F51" s="185"/>
      <c r="G51" s="188"/>
      <c r="H51" s="188"/>
    </row>
    <row r="52" spans="1:8" ht="12">
      <c r="A52" s="189"/>
      <c r="B52" s="185"/>
      <c r="C52" s="183"/>
      <c r="D52" s="183"/>
      <c r="E52" s="185"/>
      <c r="F52" s="185"/>
      <c r="G52" s="188"/>
      <c r="H52" s="188"/>
    </row>
    <row r="53" spans="1:8" ht="12">
      <c r="A53" s="189"/>
      <c r="B53" s="185"/>
      <c r="C53" s="183"/>
      <c r="D53" s="183"/>
      <c r="E53" s="185"/>
      <c r="F53" s="185"/>
      <c r="G53" s="188"/>
      <c r="H53" s="188"/>
    </row>
    <row r="54" spans="1:8" ht="12">
      <c r="A54" s="189"/>
      <c r="B54" s="189"/>
      <c r="C54" s="190"/>
      <c r="D54" s="190"/>
      <c r="E54" s="189"/>
      <c r="F54" s="189"/>
      <c r="G54" s="191"/>
      <c r="H54" s="191"/>
    </row>
    <row r="55" spans="1:8" ht="12">
      <c r="A55" s="189"/>
      <c r="B55" s="189"/>
      <c r="C55" s="190"/>
      <c r="D55" s="190"/>
      <c r="E55" s="189"/>
      <c r="F55" s="189"/>
      <c r="G55" s="191"/>
      <c r="H55" s="191"/>
    </row>
    <row r="56" spans="1:8" ht="12">
      <c r="A56" s="189"/>
      <c r="B56" s="189"/>
      <c r="C56" s="190"/>
      <c r="D56" s="190"/>
      <c r="E56" s="189"/>
      <c r="F56" s="189"/>
      <c r="G56" s="191"/>
      <c r="H56" s="191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  <row r="175" spans="1:6" ht="12">
      <c r="A175" s="189"/>
      <c r="B175" s="189"/>
      <c r="C175" s="192"/>
      <c r="D175" s="192"/>
      <c r="E175" s="189"/>
      <c r="F175" s="189"/>
    </row>
    <row r="176" spans="1:6" ht="12">
      <c r="A176" s="189"/>
      <c r="B176" s="189"/>
      <c r="C176" s="192"/>
      <c r="D176" s="192"/>
      <c r="E176" s="189"/>
      <c r="F176" s="189"/>
    </row>
    <row r="177" spans="1:6" ht="12">
      <c r="A177" s="189"/>
      <c r="B177" s="189"/>
      <c r="C177" s="192"/>
      <c r="D177" s="192"/>
      <c r="E177" s="189"/>
      <c r="F177" s="189"/>
    </row>
    <row r="178" spans="1:6" ht="12">
      <c r="A178" s="189"/>
      <c r="B178" s="189"/>
      <c r="C178" s="192"/>
      <c r="D178" s="192"/>
      <c r="E178" s="189"/>
      <c r="F178" s="189"/>
    </row>
    <row r="179" spans="1:6" ht="12">
      <c r="A179" s="189"/>
      <c r="B179" s="189"/>
      <c r="C179" s="192"/>
      <c r="D179" s="192"/>
      <c r="E179" s="189"/>
      <c r="F179" s="189"/>
    </row>
    <row r="180" spans="1:6" ht="12">
      <c r="A180" s="189"/>
      <c r="B180" s="189"/>
      <c r="C180" s="192"/>
      <c r="D180" s="192"/>
      <c r="E180" s="189"/>
      <c r="F180" s="189"/>
    </row>
    <row r="181" spans="1:6" ht="12">
      <c r="A181" s="189"/>
      <c r="B181" s="189"/>
      <c r="C181" s="192"/>
      <c r="D181" s="192"/>
      <c r="E181" s="189"/>
      <c r="F181" s="189"/>
    </row>
    <row r="182" spans="1:6" ht="12">
      <c r="A182" s="189"/>
      <c r="B182" s="189"/>
      <c r="C182" s="192"/>
      <c r="D182" s="192"/>
      <c r="E182" s="189"/>
      <c r="F182" s="189"/>
    </row>
    <row r="183" spans="1:6" ht="12">
      <c r="A183" s="189"/>
      <c r="B183" s="189"/>
      <c r="C183" s="192"/>
      <c r="D183" s="192"/>
      <c r="E183" s="189"/>
      <c r="F183" s="189"/>
    </row>
    <row r="184" spans="1:6" ht="12">
      <c r="A184" s="189"/>
      <c r="B184" s="189"/>
      <c r="C184" s="192"/>
      <c r="D184" s="192"/>
      <c r="E184" s="189"/>
      <c r="F184" s="189"/>
    </row>
    <row r="185" spans="1:6" ht="12">
      <c r="A185" s="189"/>
      <c r="B185" s="189"/>
      <c r="C185" s="192"/>
      <c r="D185" s="192"/>
      <c r="E185" s="189"/>
      <c r="F185" s="189"/>
    </row>
    <row r="186" spans="1:6" ht="12">
      <c r="A186" s="189"/>
      <c r="B186" s="189"/>
      <c r="C186" s="192"/>
      <c r="D186" s="192"/>
      <c r="E186" s="189"/>
      <c r="F186" s="189"/>
    </row>
    <row r="187" spans="1:6" ht="12">
      <c r="A187" s="189"/>
      <c r="B187" s="189"/>
      <c r="C187" s="192"/>
      <c r="D187" s="192"/>
      <c r="E187" s="189"/>
      <c r="F187" s="189"/>
    </row>
    <row r="188" spans="1:6" ht="12">
      <c r="A188" s="189"/>
      <c r="B188" s="189"/>
      <c r="C188" s="192"/>
      <c r="D188" s="192"/>
      <c r="E188" s="189"/>
      <c r="F188" s="189"/>
    </row>
    <row r="189" spans="1:6" ht="12">
      <c r="A189" s="189"/>
      <c r="B189" s="189"/>
      <c r="C189" s="192"/>
      <c r="D189" s="192"/>
      <c r="E189" s="189"/>
      <c r="F189" s="189"/>
    </row>
    <row r="190" spans="1:6" ht="12">
      <c r="A190" s="189"/>
      <c r="B190" s="189"/>
      <c r="C190" s="192"/>
      <c r="D190" s="192"/>
      <c r="E190" s="189"/>
      <c r="F190" s="189"/>
    </row>
    <row r="191" spans="1:6" ht="12">
      <c r="A191" s="189"/>
      <c r="B191" s="189"/>
      <c r="C191" s="192"/>
      <c r="D191" s="192"/>
      <c r="E191" s="189"/>
      <c r="F191" s="189"/>
    </row>
    <row r="192" spans="1:6" ht="12">
      <c r="A192" s="189"/>
      <c r="B192" s="189"/>
      <c r="C192" s="192"/>
      <c r="D192" s="192"/>
      <c r="E192" s="189"/>
      <c r="F192" s="189"/>
    </row>
    <row r="193" spans="1:6" ht="12">
      <c r="A193" s="189"/>
      <c r="B193" s="189"/>
      <c r="C193" s="192"/>
      <c r="D193" s="192"/>
      <c r="E193" s="189"/>
      <c r="F193" s="189"/>
    </row>
    <row r="194" spans="1:6" ht="12">
      <c r="A194" s="189"/>
      <c r="B194" s="189"/>
      <c r="C194" s="192"/>
      <c r="D194" s="192"/>
      <c r="E194" s="189"/>
      <c r="F194" s="189"/>
    </row>
    <row r="195" spans="1:6" ht="12">
      <c r="A195" s="189"/>
      <c r="B195" s="189"/>
      <c r="C195" s="192"/>
      <c r="D195" s="192"/>
      <c r="E195" s="189"/>
      <c r="F195" s="189"/>
    </row>
    <row r="196" spans="1:6" ht="12">
      <c r="A196" s="189"/>
      <c r="B196" s="189"/>
      <c r="C196" s="192"/>
      <c r="D196" s="192"/>
      <c r="E196" s="189"/>
      <c r="F196" s="189"/>
    </row>
    <row r="197" spans="1:6" ht="12">
      <c r="A197" s="189"/>
      <c r="B197" s="189"/>
      <c r="C197" s="192"/>
      <c r="D197" s="192"/>
      <c r="E197" s="189"/>
      <c r="F197" s="189"/>
    </row>
    <row r="198" spans="1:6" ht="12">
      <c r="A198" s="189"/>
      <c r="B198" s="189"/>
      <c r="C198" s="192"/>
      <c r="D198" s="192"/>
      <c r="E198" s="189"/>
      <c r="F198" s="189"/>
    </row>
    <row r="199" spans="1:6" ht="12">
      <c r="A199" s="189"/>
      <c r="B199" s="189"/>
      <c r="C199" s="192"/>
      <c r="D199" s="192"/>
      <c r="E199" s="189"/>
      <c r="F199" s="189"/>
    </row>
    <row r="200" spans="1:6" ht="12">
      <c r="A200" s="189"/>
      <c r="B200" s="189"/>
      <c r="C200" s="192"/>
      <c r="D200" s="192"/>
      <c r="E200" s="189"/>
      <c r="F200" s="189"/>
    </row>
    <row r="201" spans="1:6" ht="12">
      <c r="A201" s="189"/>
      <c r="B201" s="189"/>
      <c r="C201" s="192"/>
      <c r="D201" s="192"/>
      <c r="E201" s="189"/>
      <c r="F201" s="189"/>
    </row>
    <row r="202" spans="1:6" ht="12">
      <c r="A202" s="189"/>
      <c r="B202" s="189"/>
      <c r="C202" s="192"/>
      <c r="D202" s="192"/>
      <c r="E202" s="189"/>
      <c r="F202" s="189"/>
    </row>
    <row r="203" spans="1:6" ht="12">
      <c r="A203" s="189"/>
      <c r="B203" s="189"/>
      <c r="C203" s="192"/>
      <c r="D203" s="192"/>
      <c r="E203" s="189"/>
      <c r="F203" s="189"/>
    </row>
    <row r="204" spans="1:6" ht="12">
      <c r="A204" s="189"/>
      <c r="B204" s="189"/>
      <c r="C204" s="192"/>
      <c r="D204" s="192"/>
      <c r="E204" s="189"/>
      <c r="F204" s="189"/>
    </row>
    <row r="205" spans="1:6" ht="12">
      <c r="A205" s="189"/>
      <c r="B205" s="189"/>
      <c r="C205" s="192"/>
      <c r="D205" s="192"/>
      <c r="E205" s="189"/>
      <c r="F205" s="189"/>
    </row>
    <row r="206" spans="1:6" ht="12">
      <c r="A206" s="189"/>
      <c r="B206" s="189"/>
      <c r="C206" s="192"/>
      <c r="D206" s="192"/>
      <c r="E206" s="189"/>
      <c r="F206" s="189"/>
    </row>
    <row r="207" spans="1:6" ht="12">
      <c r="A207" s="189"/>
      <c r="B207" s="189"/>
      <c r="C207" s="192"/>
      <c r="D207" s="192"/>
      <c r="E207" s="189"/>
      <c r="F207" s="189"/>
    </row>
    <row r="208" spans="1:6" ht="12">
      <c r="A208" s="189"/>
      <c r="B208" s="189"/>
      <c r="C208" s="192"/>
      <c r="D208" s="192"/>
      <c r="E208" s="189"/>
      <c r="F208" s="189"/>
    </row>
    <row r="209" spans="1:6" ht="12">
      <c r="A209" s="189"/>
      <c r="B209" s="189"/>
      <c r="C209" s="192"/>
      <c r="D209" s="192"/>
      <c r="E209" s="189"/>
      <c r="F209" s="189"/>
    </row>
    <row r="210" spans="1:6" ht="12">
      <c r="A210" s="189"/>
      <c r="B210" s="189"/>
      <c r="C210" s="192"/>
      <c r="D210" s="192"/>
      <c r="E210" s="189"/>
      <c r="F210" s="189"/>
    </row>
    <row r="211" spans="1:6" ht="12">
      <c r="A211" s="189"/>
      <c r="B211" s="189"/>
      <c r="C211" s="192"/>
      <c r="D211" s="192"/>
      <c r="E211" s="189"/>
      <c r="F211" s="189"/>
    </row>
    <row r="212" spans="1:6" ht="12">
      <c r="A212" s="189"/>
      <c r="B212" s="189"/>
      <c r="C212" s="192"/>
      <c r="D212" s="192"/>
      <c r="E212" s="189"/>
      <c r="F212" s="189"/>
    </row>
    <row r="213" spans="1:6" ht="12">
      <c r="A213" s="189"/>
      <c r="B213" s="189"/>
      <c r="C213" s="192"/>
      <c r="D213" s="192"/>
      <c r="E213" s="189"/>
      <c r="F213" s="189"/>
    </row>
    <row r="214" spans="1:6" ht="12">
      <c r="A214" s="189"/>
      <c r="B214" s="189"/>
      <c r="C214" s="192"/>
      <c r="D214" s="192"/>
      <c r="E214" s="189"/>
      <c r="F214" s="189"/>
    </row>
    <row r="215" spans="1:6" ht="12">
      <c r="A215" s="189"/>
      <c r="B215" s="189"/>
      <c r="C215" s="192"/>
      <c r="D215" s="192"/>
      <c r="E215" s="189"/>
      <c r="F215" s="189"/>
    </row>
    <row r="216" spans="1:6" ht="12">
      <c r="A216" s="189"/>
      <c r="B216" s="189"/>
      <c r="C216" s="192"/>
      <c r="D216" s="192"/>
      <c r="E216" s="189"/>
      <c r="F216" s="189"/>
    </row>
    <row r="217" spans="1:6" ht="12">
      <c r="A217" s="189"/>
      <c r="B217" s="189"/>
      <c r="C217" s="192"/>
      <c r="D217" s="192"/>
      <c r="E217" s="189"/>
      <c r="F217" s="189"/>
    </row>
    <row r="218" spans="1:6" ht="12">
      <c r="A218" s="189"/>
      <c r="B218" s="189"/>
      <c r="C218" s="192"/>
      <c r="D218" s="192"/>
      <c r="E218" s="189"/>
      <c r="F218" s="189"/>
    </row>
    <row r="219" spans="1:6" ht="12">
      <c r="A219" s="189"/>
      <c r="B219" s="189"/>
      <c r="C219" s="192"/>
      <c r="D219" s="192"/>
      <c r="E219" s="189"/>
      <c r="F219" s="189"/>
    </row>
    <row r="220" spans="1:6" ht="12">
      <c r="A220" s="189"/>
      <c r="B220" s="189"/>
      <c r="C220" s="192"/>
      <c r="D220" s="192"/>
      <c r="E220" s="189"/>
      <c r="F220" s="189"/>
    </row>
    <row r="221" spans="1:6" ht="12">
      <c r="A221" s="189"/>
      <c r="B221" s="189"/>
      <c r="C221" s="192"/>
      <c r="D221" s="192"/>
      <c r="E221" s="189"/>
      <c r="F221" s="189"/>
    </row>
    <row r="222" spans="1:6" ht="12">
      <c r="A222" s="189"/>
      <c r="B222" s="189"/>
      <c r="C222" s="192"/>
      <c r="D222" s="192"/>
      <c r="E222" s="189"/>
      <c r="F222" s="189"/>
    </row>
    <row r="223" spans="1:6" ht="12">
      <c r="A223" s="189"/>
      <c r="B223" s="189"/>
      <c r="C223" s="192"/>
      <c r="D223" s="192"/>
      <c r="E223" s="189"/>
      <c r="F223" s="189"/>
    </row>
    <row r="224" spans="1:6" ht="12">
      <c r="A224" s="189"/>
      <c r="B224" s="189"/>
      <c r="C224" s="192"/>
      <c r="D224" s="192"/>
      <c r="E224" s="189"/>
      <c r="F224" s="189"/>
    </row>
    <row r="225" spans="1:6" ht="12">
      <c r="A225" s="189"/>
      <c r="B225" s="189"/>
      <c r="C225" s="192"/>
      <c r="D225" s="192"/>
      <c r="E225" s="189"/>
      <c r="F225" s="189"/>
    </row>
    <row r="226" spans="1:6" ht="12">
      <c r="A226" s="189"/>
      <c r="B226" s="189"/>
      <c r="C226" s="192"/>
      <c r="D226" s="192"/>
      <c r="E226" s="189"/>
      <c r="F226" s="189"/>
    </row>
    <row r="227" spans="1:6" ht="12">
      <c r="A227" s="189"/>
      <c r="B227" s="189"/>
      <c r="C227" s="192"/>
      <c r="D227" s="192"/>
      <c r="E227" s="189"/>
      <c r="F227" s="189"/>
    </row>
    <row r="228" spans="1:6" ht="12">
      <c r="A228" s="189"/>
      <c r="B228" s="189"/>
      <c r="C228" s="192"/>
      <c r="D228" s="192"/>
      <c r="E228" s="189"/>
      <c r="F228" s="189"/>
    </row>
    <row r="229" spans="1:6" ht="12">
      <c r="A229" s="189"/>
      <c r="B229" s="189"/>
      <c r="C229" s="192"/>
      <c r="D229" s="192"/>
      <c r="E229" s="189"/>
      <c r="F229" s="189"/>
    </row>
    <row r="230" spans="1:6" ht="12">
      <c r="A230" s="189"/>
      <c r="B230" s="189"/>
      <c r="C230" s="192"/>
      <c r="D230" s="192"/>
      <c r="E230" s="189"/>
      <c r="F230" s="189"/>
    </row>
    <row r="231" spans="1:6" ht="12">
      <c r="A231" s="189"/>
      <c r="B231" s="189"/>
      <c r="C231" s="192"/>
      <c r="D231" s="192"/>
      <c r="E231" s="189"/>
      <c r="F231" s="189"/>
    </row>
    <row r="232" spans="1:6" ht="12">
      <c r="A232" s="189"/>
      <c r="B232" s="189"/>
      <c r="C232" s="192"/>
      <c r="D232" s="192"/>
      <c r="E232" s="189"/>
      <c r="F232" s="189"/>
    </row>
    <row r="233" spans="1:6" ht="12">
      <c r="A233" s="189"/>
      <c r="B233" s="189"/>
      <c r="C233" s="192"/>
      <c r="D233" s="192"/>
      <c r="E233" s="189"/>
      <c r="F233" s="189"/>
    </row>
    <row r="234" spans="1:6" ht="12">
      <c r="A234" s="189"/>
      <c r="B234" s="189"/>
      <c r="C234" s="192"/>
      <c r="D234" s="192"/>
      <c r="E234" s="189"/>
      <c r="F234" s="189"/>
    </row>
    <row r="235" spans="1:6" ht="12">
      <c r="A235" s="189"/>
      <c r="B235" s="189"/>
      <c r="C235" s="192"/>
      <c r="D235" s="192"/>
      <c r="E235" s="189"/>
      <c r="F235" s="189"/>
    </row>
    <row r="236" spans="1:6" ht="12">
      <c r="A236" s="189"/>
      <c r="B236" s="189"/>
      <c r="C236" s="192"/>
      <c r="D236" s="192"/>
      <c r="E236" s="189"/>
      <c r="F236" s="189"/>
    </row>
    <row r="237" spans="1:6" ht="12">
      <c r="A237" s="189"/>
      <c r="B237" s="189"/>
      <c r="C237" s="192"/>
      <c r="D237" s="192"/>
      <c r="E237" s="189"/>
      <c r="F237" s="189"/>
    </row>
    <row r="238" spans="1:6" ht="12">
      <c r="A238" s="189"/>
      <c r="B238" s="189"/>
      <c r="C238" s="192"/>
      <c r="D238" s="192"/>
      <c r="E238" s="189"/>
      <c r="F238" s="189"/>
    </row>
    <row r="239" spans="1:6" ht="12">
      <c r="A239" s="189"/>
      <c r="B239" s="189"/>
      <c r="C239" s="192"/>
      <c r="D239" s="192"/>
      <c r="E239" s="189"/>
      <c r="F239" s="189"/>
    </row>
    <row r="240" spans="1:6" ht="12">
      <c r="A240" s="189"/>
      <c r="B240" s="189"/>
      <c r="C240" s="192"/>
      <c r="D240" s="192"/>
      <c r="E240" s="189"/>
      <c r="F240" s="189"/>
    </row>
    <row r="241" spans="1:6" ht="12">
      <c r="A241" s="189"/>
      <c r="B241" s="189"/>
      <c r="C241" s="192"/>
      <c r="D241" s="192"/>
      <c r="E241" s="189"/>
      <c r="F241" s="189"/>
    </row>
    <row r="242" spans="1:6" ht="12">
      <c r="A242" s="189"/>
      <c r="B242" s="189"/>
      <c r="C242" s="192"/>
      <c r="D242" s="192"/>
      <c r="E242" s="189"/>
      <c r="F242" s="189"/>
    </row>
    <row r="243" spans="1:6" ht="12">
      <c r="A243" s="189"/>
      <c r="B243" s="189"/>
      <c r="C243" s="192"/>
      <c r="D243" s="192"/>
      <c r="E243" s="189"/>
      <c r="F243" s="189"/>
    </row>
    <row r="244" spans="1:6" ht="12">
      <c r="A244" s="189"/>
      <c r="B244" s="189"/>
      <c r="C244" s="192"/>
      <c r="D244" s="192"/>
      <c r="E244" s="189"/>
      <c r="F244" s="189"/>
    </row>
    <row r="245" spans="1:6" ht="12">
      <c r="A245" s="189"/>
      <c r="B245" s="189"/>
      <c r="C245" s="192"/>
      <c r="D245" s="192"/>
      <c r="E245" s="189"/>
      <c r="F245" s="189"/>
    </row>
    <row r="246" spans="1:6" ht="12">
      <c r="A246" s="189"/>
      <c r="B246" s="189"/>
      <c r="C246" s="192"/>
      <c r="D246" s="192"/>
      <c r="E246" s="189"/>
      <c r="F246" s="189"/>
    </row>
    <row r="247" spans="1:6" ht="12">
      <c r="A247" s="189"/>
      <c r="B247" s="189"/>
      <c r="C247" s="192"/>
      <c r="D247" s="192"/>
      <c r="E247" s="189"/>
      <c r="F247" s="189"/>
    </row>
    <row r="248" spans="1:6" ht="12">
      <c r="A248" s="189"/>
      <c r="B248" s="189"/>
      <c r="C248" s="192"/>
      <c r="D248" s="192"/>
      <c r="E248" s="189"/>
      <c r="F248" s="189"/>
    </row>
    <row r="249" spans="1:6" ht="12">
      <c r="A249" s="189"/>
      <c r="B249" s="189"/>
      <c r="C249" s="192"/>
      <c r="D249" s="192"/>
      <c r="E249" s="189"/>
      <c r="F249" s="189"/>
    </row>
    <row r="250" spans="1:6" ht="12">
      <c r="A250" s="189"/>
      <c r="B250" s="189"/>
      <c r="C250" s="192"/>
      <c r="D250" s="192"/>
      <c r="E250" s="189"/>
      <c r="F250" s="189"/>
    </row>
    <row r="251" spans="1:6" ht="12">
      <c r="A251" s="189"/>
      <c r="B251" s="189"/>
      <c r="C251" s="192"/>
      <c r="D251" s="192"/>
      <c r="E251" s="189"/>
      <c r="F251" s="189"/>
    </row>
    <row r="252" spans="1:6" ht="12">
      <c r="A252" s="189"/>
      <c r="B252" s="189"/>
      <c r="C252" s="192"/>
      <c r="D252" s="192"/>
      <c r="E252" s="189"/>
      <c r="F252" s="189"/>
    </row>
    <row r="253" spans="1:6" ht="12">
      <c r="A253" s="189"/>
      <c r="B253" s="189"/>
      <c r="C253" s="192"/>
      <c r="D253" s="192"/>
      <c r="E253" s="189"/>
      <c r="F253" s="189"/>
    </row>
    <row r="254" spans="1:6" ht="12">
      <c r="A254" s="189"/>
      <c r="B254" s="189"/>
      <c r="C254" s="192"/>
      <c r="D254" s="192"/>
      <c r="E254" s="189"/>
      <c r="F254" s="189"/>
    </row>
    <row r="255" spans="1:6" ht="12">
      <c r="A255" s="189"/>
      <c r="B255" s="189"/>
      <c r="C255" s="192"/>
      <c r="D255" s="192"/>
      <c r="E255" s="189"/>
      <c r="F255" s="189"/>
    </row>
    <row r="256" spans="1:6" ht="12">
      <c r="A256" s="189"/>
      <c r="B256" s="189"/>
      <c r="C256" s="192"/>
      <c r="D256" s="192"/>
      <c r="E256" s="189"/>
      <c r="F256" s="189"/>
    </row>
    <row r="257" spans="1:6" ht="12">
      <c r="A257" s="189"/>
      <c r="B257" s="189"/>
      <c r="C257" s="192"/>
      <c r="D257" s="192"/>
      <c r="E257" s="189"/>
      <c r="F257" s="189"/>
    </row>
    <row r="258" spans="1:6" ht="12">
      <c r="A258" s="189"/>
      <c r="B258" s="189"/>
      <c r="C258" s="192"/>
      <c r="D258" s="192"/>
      <c r="E258" s="189"/>
      <c r="F258" s="189"/>
    </row>
    <row r="259" spans="1:6" ht="12">
      <c r="A259" s="189"/>
      <c r="B259" s="189"/>
      <c r="C259" s="192"/>
      <c r="D259" s="192"/>
      <c r="E259" s="189"/>
      <c r="F259" s="189"/>
    </row>
    <row r="260" spans="1:6" ht="12">
      <c r="A260" s="189"/>
      <c r="B260" s="189"/>
      <c r="C260" s="192"/>
      <c r="D260" s="192"/>
      <c r="E260" s="189"/>
      <c r="F260" s="189"/>
    </row>
    <row r="261" spans="1:6" ht="12">
      <c r="A261" s="189"/>
      <c r="B261" s="189"/>
      <c r="C261" s="192"/>
      <c r="D261" s="192"/>
      <c r="E261" s="189"/>
      <c r="F261" s="189"/>
    </row>
    <row r="262" spans="1:6" ht="12">
      <c r="A262" s="189"/>
      <c r="B262" s="189"/>
      <c r="C262" s="192"/>
      <c r="D262" s="192"/>
      <c r="E262" s="189"/>
      <c r="F262" s="189"/>
    </row>
    <row r="263" spans="1:6" ht="12">
      <c r="A263" s="189"/>
      <c r="B263" s="189"/>
      <c r="C263" s="192"/>
      <c r="D263" s="192"/>
      <c r="E263" s="189"/>
      <c r="F263" s="189"/>
    </row>
    <row r="264" spans="1:6" ht="12">
      <c r="A264" s="189"/>
      <c r="B264" s="189"/>
      <c r="C264" s="192"/>
      <c r="D264" s="192"/>
      <c r="E264" s="189"/>
      <c r="F264" s="189"/>
    </row>
    <row r="265" spans="1:6" ht="12">
      <c r="A265" s="189"/>
      <c r="B265" s="189"/>
      <c r="C265" s="192"/>
      <c r="D265" s="192"/>
      <c r="E265" s="189"/>
      <c r="F265" s="189"/>
    </row>
    <row r="266" spans="1:6" ht="12">
      <c r="A266" s="189"/>
      <c r="B266" s="189"/>
      <c r="C266" s="192"/>
      <c r="D266" s="192"/>
      <c r="E266" s="189"/>
      <c r="F266" s="189"/>
    </row>
    <row r="267" spans="1:6" ht="12">
      <c r="A267" s="189"/>
      <c r="B267" s="189"/>
      <c r="C267" s="192"/>
      <c r="D267" s="192"/>
      <c r="E267" s="189"/>
      <c r="F267" s="189"/>
    </row>
    <row r="268" spans="1:6" ht="12">
      <c r="A268" s="189"/>
      <c r="B268" s="189"/>
      <c r="C268" s="192"/>
      <c r="D268" s="192"/>
      <c r="E268" s="189"/>
      <c r="F268" s="189"/>
    </row>
    <row r="269" spans="1:6" ht="12">
      <c r="A269" s="189"/>
      <c r="B269" s="189"/>
      <c r="C269" s="192"/>
      <c r="D269" s="192"/>
      <c r="E269" s="189"/>
      <c r="F269" s="189"/>
    </row>
    <row r="270" spans="1:6" ht="12">
      <c r="A270" s="189"/>
      <c r="B270" s="189"/>
      <c r="C270" s="192"/>
      <c r="D270" s="192"/>
      <c r="E270" s="189"/>
      <c r="F270" s="189"/>
    </row>
    <row r="271" spans="1:6" ht="12">
      <c r="A271" s="189"/>
      <c r="B271" s="189"/>
      <c r="C271" s="192"/>
      <c r="D271" s="192"/>
      <c r="E271" s="189"/>
      <c r="F271" s="189"/>
    </row>
    <row r="272" spans="1:6" ht="12">
      <c r="A272" s="189"/>
      <c r="B272" s="189"/>
      <c r="C272" s="192"/>
      <c r="D272" s="192"/>
      <c r="E272" s="189"/>
      <c r="F272" s="189"/>
    </row>
    <row r="273" spans="1:6" ht="12">
      <c r="A273" s="189"/>
      <c r="B273" s="189"/>
      <c r="C273" s="192"/>
      <c r="D273" s="192"/>
      <c r="E273" s="189"/>
      <c r="F273" s="189"/>
    </row>
    <row r="274" spans="1:6" ht="12">
      <c r="A274" s="189"/>
      <c r="B274" s="189"/>
      <c r="C274" s="192"/>
      <c r="D274" s="192"/>
      <c r="E274" s="189"/>
      <c r="F274" s="189"/>
    </row>
    <row r="275" spans="1:6" ht="12">
      <c r="A275" s="189"/>
      <c r="B275" s="189"/>
      <c r="C275" s="192"/>
      <c r="D275" s="192"/>
      <c r="E275" s="189"/>
      <c r="F275" s="189"/>
    </row>
    <row r="276" spans="1:6" ht="12">
      <c r="A276" s="189"/>
      <c r="B276" s="189"/>
      <c r="C276" s="192"/>
      <c r="D276" s="192"/>
      <c r="E276" s="189"/>
      <c r="F276" s="189"/>
    </row>
    <row r="277" spans="1:6" ht="12">
      <c r="A277" s="189"/>
      <c r="B277" s="189"/>
      <c r="C277" s="192"/>
      <c r="D277" s="192"/>
      <c r="E277" s="189"/>
      <c r="F277" s="189"/>
    </row>
    <row r="278" spans="1:6" ht="12">
      <c r="A278" s="189"/>
      <c r="B278" s="189"/>
      <c r="C278" s="192"/>
      <c r="D278" s="192"/>
      <c r="E278" s="189"/>
      <c r="F278" s="189"/>
    </row>
    <row r="279" spans="1:6" ht="12">
      <c r="A279" s="189"/>
      <c r="B279" s="189"/>
      <c r="C279" s="192"/>
      <c r="D279" s="192"/>
      <c r="E279" s="189"/>
      <c r="F279" s="189"/>
    </row>
    <row r="280" spans="1:6" ht="12">
      <c r="A280" s="189"/>
      <c r="B280" s="189"/>
      <c r="C280" s="192"/>
      <c r="D280" s="192"/>
      <c r="E280" s="189"/>
      <c r="F280" s="189"/>
    </row>
    <row r="281" spans="1:6" ht="12">
      <c r="A281" s="189"/>
      <c r="B281" s="189"/>
      <c r="C281" s="192"/>
      <c r="D281" s="192"/>
      <c r="E281" s="189"/>
      <c r="F281" s="189"/>
    </row>
    <row r="282" spans="1:6" ht="12">
      <c r="A282" s="189"/>
      <c r="B282" s="189"/>
      <c r="C282" s="192"/>
      <c r="D282" s="192"/>
      <c r="E282" s="189"/>
      <c r="F282" s="189"/>
    </row>
    <row r="283" spans="1:6" ht="12">
      <c r="A283" s="189"/>
      <c r="B283" s="189"/>
      <c r="C283" s="192"/>
      <c r="D283" s="192"/>
      <c r="E283" s="189"/>
      <c r="F283" s="189"/>
    </row>
    <row r="284" spans="1:6" ht="12">
      <c r="A284" s="189"/>
      <c r="B284" s="189"/>
      <c r="C284" s="192"/>
      <c r="D284" s="192"/>
      <c r="E284" s="189"/>
      <c r="F284" s="189"/>
    </row>
    <row r="285" spans="1:6" ht="12">
      <c r="A285" s="189"/>
      <c r="B285" s="189"/>
      <c r="C285" s="192"/>
      <c r="D285" s="192"/>
      <c r="E285" s="189"/>
      <c r="F285" s="189"/>
    </row>
    <row r="286" spans="1:6" ht="12">
      <c r="A286" s="189"/>
      <c r="B286" s="189"/>
      <c r="C286" s="192"/>
      <c r="D286" s="192"/>
      <c r="E286" s="189"/>
      <c r="F286" s="189"/>
    </row>
    <row r="287" spans="1:6" ht="12">
      <c r="A287" s="189"/>
      <c r="B287" s="189"/>
      <c r="C287" s="192"/>
      <c r="D287" s="192"/>
      <c r="E287" s="189"/>
      <c r="F287" s="189"/>
    </row>
    <row r="288" spans="1:6" ht="12">
      <c r="A288" s="189"/>
      <c r="B288" s="189"/>
      <c r="C288" s="192"/>
      <c r="D288" s="192"/>
      <c r="E288" s="189"/>
      <c r="F288" s="189"/>
    </row>
    <row r="289" spans="1:6" ht="12">
      <c r="A289" s="189"/>
      <c r="B289" s="189"/>
      <c r="C289" s="192"/>
      <c r="D289" s="192"/>
      <c r="E289" s="189"/>
      <c r="F289" s="189"/>
    </row>
    <row r="290" spans="1:6" ht="12">
      <c r="A290" s="189"/>
      <c r="B290" s="189"/>
      <c r="C290" s="192"/>
      <c r="D290" s="192"/>
      <c r="E290" s="189"/>
      <c r="F290" s="189"/>
    </row>
    <row r="291" spans="1:6" ht="12">
      <c r="A291" s="189"/>
      <c r="B291" s="189"/>
      <c r="C291" s="192"/>
      <c r="D291" s="192"/>
      <c r="E291" s="189"/>
      <c r="F291" s="189"/>
    </row>
    <row r="292" spans="1:6" ht="12">
      <c r="A292" s="189"/>
      <c r="B292" s="189"/>
      <c r="C292" s="192"/>
      <c r="D292" s="192"/>
      <c r="E292" s="189"/>
      <c r="F292" s="189"/>
    </row>
    <row r="293" spans="1:6" ht="12">
      <c r="A293" s="189"/>
      <c r="B293" s="189"/>
      <c r="C293" s="192"/>
      <c r="D293" s="192"/>
      <c r="E293" s="189"/>
      <c r="F293" s="189"/>
    </row>
    <row r="294" spans="1:6" ht="12">
      <c r="A294" s="189"/>
      <c r="B294" s="189"/>
      <c r="C294" s="192"/>
      <c r="D294" s="192"/>
      <c r="E294" s="189"/>
      <c r="F294" s="189"/>
    </row>
    <row r="295" spans="1:6" ht="12">
      <c r="A295" s="189"/>
      <c r="B295" s="189"/>
      <c r="C295" s="192"/>
      <c r="D295" s="192"/>
      <c r="E295" s="189"/>
      <c r="F295" s="189"/>
    </row>
    <row r="296" spans="1:6" ht="12">
      <c r="A296" s="189"/>
      <c r="B296" s="189"/>
      <c r="C296" s="192"/>
      <c r="D296" s="192"/>
      <c r="E296" s="189"/>
      <c r="F296" s="189"/>
    </row>
    <row r="297" spans="1:6" ht="12">
      <c r="A297" s="189"/>
      <c r="B297" s="189"/>
      <c r="C297" s="192"/>
      <c r="D297" s="192"/>
      <c r="E297" s="189"/>
      <c r="F297" s="189"/>
    </row>
    <row r="298" spans="1:6" ht="12">
      <c r="A298" s="189"/>
      <c r="B298" s="189"/>
      <c r="C298" s="192"/>
      <c r="D298" s="192"/>
      <c r="E298" s="189"/>
      <c r="F298" s="189"/>
    </row>
    <row r="299" spans="1:6" ht="12">
      <c r="A299" s="189"/>
      <c r="B299" s="189"/>
      <c r="C299" s="192"/>
      <c r="D299" s="192"/>
      <c r="E299" s="189"/>
      <c r="F299" s="189"/>
    </row>
    <row r="300" spans="1:6" ht="12">
      <c r="A300" s="189"/>
      <c r="B300" s="189"/>
      <c r="C300" s="192"/>
      <c r="D300" s="192"/>
      <c r="E300" s="189"/>
      <c r="F300" s="189"/>
    </row>
    <row r="301" spans="1:6" ht="12">
      <c r="A301" s="189"/>
      <c r="B301" s="189"/>
      <c r="C301" s="192"/>
      <c r="D301" s="192"/>
      <c r="E301" s="189"/>
      <c r="F301" s="189"/>
    </row>
    <row r="302" spans="1:6" ht="12">
      <c r="A302" s="189"/>
      <c r="B302" s="189"/>
      <c r="C302" s="192"/>
      <c r="D302" s="192"/>
      <c r="E302" s="189"/>
      <c r="F302" s="189"/>
    </row>
    <row r="303" spans="1:6" ht="12">
      <c r="A303" s="189"/>
      <c r="B303" s="189"/>
      <c r="C303" s="192"/>
      <c r="D303" s="192"/>
      <c r="E303" s="189"/>
      <c r="F303" s="189"/>
    </row>
    <row r="304" spans="1:6" ht="12">
      <c r="A304" s="189"/>
      <c r="B304" s="189"/>
      <c r="C304" s="192"/>
      <c r="D304" s="192"/>
      <c r="E304" s="189"/>
      <c r="F304" s="189"/>
    </row>
    <row r="305" spans="1:6" ht="12">
      <c r="A305" s="189"/>
      <c r="B305" s="189"/>
      <c r="C305" s="192"/>
      <c r="D305" s="192"/>
      <c r="E305" s="189"/>
      <c r="F305" s="189"/>
    </row>
    <row r="306" spans="1:6" ht="12">
      <c r="A306" s="189"/>
      <c r="B306" s="189"/>
      <c r="C306" s="192"/>
      <c r="D306" s="192"/>
      <c r="E306" s="189"/>
      <c r="F306" s="189"/>
    </row>
    <row r="307" spans="1:6" ht="12">
      <c r="A307" s="189"/>
      <c r="B307" s="189"/>
      <c r="C307" s="192"/>
      <c r="D307" s="192"/>
      <c r="E307" s="189"/>
      <c r="F307" s="189"/>
    </row>
    <row r="308" spans="1:6" ht="12">
      <c r="A308" s="189"/>
      <c r="B308" s="189"/>
      <c r="C308" s="192"/>
      <c r="D308" s="192"/>
      <c r="E308" s="189"/>
      <c r="F308" s="189"/>
    </row>
    <row r="309" spans="1:6" ht="12">
      <c r="A309" s="189"/>
      <c r="B309" s="189"/>
      <c r="C309" s="192"/>
      <c r="D309" s="192"/>
      <c r="E309" s="189"/>
      <c r="F309" s="189"/>
    </row>
    <row r="310" spans="1:6" ht="12">
      <c r="A310" s="189"/>
      <c r="B310" s="189"/>
      <c r="C310" s="192"/>
      <c r="D310" s="192"/>
      <c r="E310" s="189"/>
      <c r="F310" s="189"/>
    </row>
    <row r="311" spans="1:6" ht="12">
      <c r="A311" s="189"/>
      <c r="B311" s="189"/>
      <c r="C311" s="192"/>
      <c r="D311" s="192"/>
      <c r="E311" s="189"/>
      <c r="F311" s="189"/>
    </row>
    <row r="312" spans="1:6" ht="12">
      <c r="A312" s="189"/>
      <c r="B312" s="189"/>
      <c r="C312" s="192"/>
      <c r="D312" s="192"/>
      <c r="E312" s="189"/>
      <c r="F312" s="189"/>
    </row>
    <row r="313" spans="1:6" ht="12">
      <c r="A313" s="189"/>
      <c r="B313" s="189"/>
      <c r="C313" s="192"/>
      <c r="D313" s="192"/>
      <c r="E313" s="189"/>
      <c r="F313" s="189"/>
    </row>
    <row r="314" spans="1:6" ht="12">
      <c r="A314" s="189"/>
      <c r="B314" s="189"/>
      <c r="C314" s="192"/>
      <c r="D314" s="192"/>
      <c r="E314" s="189"/>
      <c r="F314" s="189"/>
    </row>
    <row r="315" spans="1:6" ht="12">
      <c r="A315" s="189"/>
      <c r="B315" s="189"/>
      <c r="C315" s="192"/>
      <c r="D315" s="192"/>
      <c r="E315" s="189"/>
      <c r="F315" s="189"/>
    </row>
    <row r="316" spans="1:6" ht="12">
      <c r="A316" s="189"/>
      <c r="B316" s="189"/>
      <c r="C316" s="192"/>
      <c r="D316" s="192"/>
      <c r="E316" s="189"/>
      <c r="F316" s="189"/>
    </row>
    <row r="317" spans="1:6" ht="12">
      <c r="A317" s="189"/>
      <c r="B317" s="189"/>
      <c r="C317" s="192"/>
      <c r="D317" s="192"/>
      <c r="E317" s="189"/>
      <c r="F317" s="189"/>
    </row>
    <row r="318" spans="1:6" ht="12">
      <c r="A318" s="189"/>
      <c r="B318" s="189"/>
      <c r="C318" s="192"/>
      <c r="D318" s="192"/>
      <c r="E318" s="189"/>
      <c r="F318" s="189"/>
    </row>
    <row r="319" spans="1:6" ht="12">
      <c r="A319" s="189"/>
      <c r="B319" s="189"/>
      <c r="C319" s="192"/>
      <c r="D319" s="192"/>
      <c r="E319" s="189"/>
      <c r="F319" s="189"/>
    </row>
    <row r="320" spans="1:6" ht="12">
      <c r="A320" s="189"/>
      <c r="B320" s="189"/>
      <c r="C320" s="192"/>
      <c r="D320" s="192"/>
      <c r="E320" s="189"/>
      <c r="F320" s="189"/>
    </row>
    <row r="321" spans="1:6" ht="12">
      <c r="A321" s="189"/>
      <c r="B321" s="189"/>
      <c r="C321" s="192"/>
      <c r="D321" s="192"/>
      <c r="E321" s="189"/>
      <c r="F321" s="189"/>
    </row>
    <row r="322" spans="1:6" ht="12">
      <c r="A322" s="189"/>
      <c r="B322" s="189"/>
      <c r="C322" s="192"/>
      <c r="D322" s="192"/>
      <c r="E322" s="189"/>
      <c r="F322" s="189"/>
    </row>
    <row r="323" spans="1:6" ht="12">
      <c r="A323" s="189"/>
      <c r="B323" s="189"/>
      <c r="C323" s="192"/>
      <c r="D323" s="192"/>
      <c r="E323" s="189"/>
      <c r="F323" s="189"/>
    </row>
    <row r="324" spans="1:6" ht="12">
      <c r="A324" s="189"/>
      <c r="B324" s="189"/>
      <c r="C324" s="192"/>
      <c r="D324" s="192"/>
      <c r="E324" s="189"/>
      <c r="F324" s="189"/>
    </row>
    <row r="325" spans="1:6" ht="12">
      <c r="A325" s="189"/>
      <c r="B325" s="189"/>
      <c r="C325" s="192"/>
      <c r="D325" s="192"/>
      <c r="E325" s="189"/>
      <c r="F325" s="189"/>
    </row>
    <row r="326" spans="1:6" ht="12">
      <c r="A326" s="189"/>
      <c r="B326" s="189"/>
      <c r="C326" s="192"/>
      <c r="D326" s="192"/>
      <c r="E326" s="189"/>
      <c r="F326" s="189"/>
    </row>
    <row r="327" spans="1:6" ht="12">
      <c r="A327" s="189"/>
      <c r="B327" s="189"/>
      <c r="C327" s="192"/>
      <c r="D327" s="192"/>
      <c r="E327" s="189"/>
      <c r="F327" s="189"/>
    </row>
    <row r="328" spans="1:6" ht="12">
      <c r="A328" s="189"/>
      <c r="B328" s="189"/>
      <c r="C328" s="192"/>
      <c r="D328" s="192"/>
      <c r="E328" s="189"/>
      <c r="F328" s="189"/>
    </row>
    <row r="329" spans="1:6" ht="12">
      <c r="A329" s="189"/>
      <c r="B329" s="189"/>
      <c r="C329" s="192"/>
      <c r="D329" s="192"/>
      <c r="E329" s="189"/>
      <c r="F329" s="189"/>
    </row>
    <row r="330" spans="1:6" ht="12">
      <c r="A330" s="189"/>
      <c r="B330" s="189"/>
      <c r="C330" s="192"/>
      <c r="D330" s="192"/>
      <c r="E330" s="189"/>
      <c r="F330" s="189"/>
    </row>
    <row r="331" spans="1:6" ht="12">
      <c r="A331" s="189"/>
      <c r="B331" s="189"/>
      <c r="C331" s="192"/>
      <c r="D331" s="192"/>
      <c r="E331" s="189"/>
      <c r="F331" s="189"/>
    </row>
    <row r="332" spans="1:6" ht="12">
      <c r="A332" s="189"/>
      <c r="B332" s="189"/>
      <c r="C332" s="192"/>
      <c r="D332" s="192"/>
      <c r="E332" s="189"/>
      <c r="F332" s="189"/>
    </row>
    <row r="333" spans="1:6" ht="12">
      <c r="A333" s="189"/>
      <c r="B333" s="189"/>
      <c r="C333" s="192"/>
      <c r="D333" s="192"/>
      <c r="E333" s="189"/>
      <c r="F333" s="189"/>
    </row>
    <row r="334" spans="1:6" ht="12">
      <c r="A334" s="189"/>
      <c r="B334" s="189"/>
      <c r="C334" s="192"/>
      <c r="D334" s="192"/>
      <c r="E334" s="189"/>
      <c r="F334" s="189"/>
    </row>
    <row r="335" spans="1:6" ht="12">
      <c r="A335" s="189"/>
      <c r="B335" s="189"/>
      <c r="C335" s="192"/>
      <c r="D335" s="192"/>
      <c r="E335" s="189"/>
      <c r="F335" s="189"/>
    </row>
    <row r="336" spans="1:6" ht="12">
      <c r="A336" s="189"/>
      <c r="B336" s="189"/>
      <c r="C336" s="192"/>
      <c r="D336" s="192"/>
      <c r="E336" s="189"/>
      <c r="F336" s="189"/>
    </row>
    <row r="337" spans="1:6" ht="12">
      <c r="A337" s="189"/>
      <c r="B337" s="189"/>
      <c r="C337" s="192"/>
      <c r="D337" s="192"/>
      <c r="E337" s="189"/>
      <c r="F337" s="189"/>
    </row>
    <row r="338" spans="1:6" ht="12">
      <c r="A338" s="189"/>
      <c r="B338" s="189"/>
      <c r="C338" s="192"/>
      <c r="D338" s="192"/>
      <c r="E338" s="189"/>
      <c r="F338" s="189"/>
    </row>
    <row r="339" spans="1:6" ht="12">
      <c r="A339" s="189"/>
      <c r="B339" s="189"/>
      <c r="C339" s="192"/>
      <c r="D339" s="192"/>
      <c r="E339" s="189"/>
      <c r="F339" s="189"/>
    </row>
    <row r="340" spans="1:6" ht="12">
      <c r="A340" s="189"/>
      <c r="B340" s="189"/>
      <c r="C340" s="192"/>
      <c r="D340" s="192"/>
      <c r="E340" s="189"/>
      <c r="F340" s="189"/>
    </row>
    <row r="341" spans="1:6" ht="12">
      <c r="A341" s="189"/>
      <c r="B341" s="189"/>
      <c r="C341" s="192"/>
      <c r="D341" s="192"/>
      <c r="E341" s="189"/>
      <c r="F341" s="189"/>
    </row>
    <row r="342" spans="1:6" ht="12">
      <c r="A342" s="189"/>
      <c r="B342" s="189"/>
      <c r="C342" s="192"/>
      <c r="D342" s="192"/>
      <c r="E342" s="189"/>
      <c r="F342" s="189"/>
    </row>
    <row r="343" spans="1:6" ht="12">
      <c r="A343" s="189"/>
      <c r="B343" s="189"/>
      <c r="C343" s="192"/>
      <c r="D343" s="192"/>
      <c r="E343" s="189"/>
      <c r="F343" s="189"/>
    </row>
    <row r="344" spans="1:6" ht="12">
      <c r="A344" s="189"/>
      <c r="B344" s="189"/>
      <c r="C344" s="192"/>
      <c r="D344" s="192"/>
      <c r="E344" s="189"/>
      <c r="F344" s="189"/>
    </row>
    <row r="345" spans="1:6" ht="12">
      <c r="A345" s="189"/>
      <c r="B345" s="189"/>
      <c r="C345" s="192"/>
      <c r="D345" s="192"/>
      <c r="E345" s="189"/>
      <c r="F345" s="189"/>
    </row>
    <row r="346" spans="1:6" ht="12">
      <c r="A346" s="189"/>
      <c r="B346" s="189"/>
      <c r="C346" s="192"/>
      <c r="D346" s="192"/>
      <c r="E346" s="189"/>
      <c r="F346" s="189"/>
    </row>
    <row r="347" spans="1:6" ht="12">
      <c r="A347" s="189"/>
      <c r="B347" s="189"/>
      <c r="C347" s="192"/>
      <c r="D347" s="192"/>
      <c r="E347" s="189"/>
      <c r="F347" s="189"/>
    </row>
    <row r="348" spans="1:6" ht="12">
      <c r="A348" s="189"/>
      <c r="B348" s="189"/>
      <c r="C348" s="192"/>
      <c r="D348" s="192"/>
      <c r="E348" s="189"/>
      <c r="F348" s="189"/>
    </row>
    <row r="349" spans="1:6" ht="12">
      <c r="A349" s="189"/>
      <c r="B349" s="189"/>
      <c r="C349" s="192"/>
      <c r="D349" s="192"/>
      <c r="E349" s="189"/>
      <c r="F349" s="189"/>
    </row>
    <row r="350" spans="1:6" ht="12">
      <c r="A350" s="189"/>
      <c r="B350" s="189"/>
      <c r="C350" s="192"/>
      <c r="D350" s="192"/>
      <c r="E350" s="189"/>
      <c r="F350" s="189"/>
    </row>
    <row r="351" spans="1:6" ht="12">
      <c r="A351" s="189"/>
      <c r="B351" s="189"/>
      <c r="C351" s="192"/>
      <c r="D351" s="192"/>
      <c r="E351" s="189"/>
      <c r="F351" s="189"/>
    </row>
    <row r="352" spans="1:6" ht="12">
      <c r="A352" s="189"/>
      <c r="B352" s="189"/>
      <c r="C352" s="192"/>
      <c r="D352" s="192"/>
      <c r="E352" s="189"/>
      <c r="F352" s="189"/>
    </row>
    <row r="353" spans="1:6" ht="12">
      <c r="A353" s="189"/>
      <c r="B353" s="189"/>
      <c r="C353" s="192"/>
      <c r="D353" s="192"/>
      <c r="E353" s="189"/>
      <c r="F353" s="189"/>
    </row>
    <row r="354" spans="1:6" ht="12">
      <c r="A354" s="189"/>
      <c r="B354" s="189"/>
      <c r="C354" s="192"/>
      <c r="D354" s="192"/>
      <c r="E354" s="189"/>
      <c r="F354" s="189"/>
    </row>
    <row r="355" spans="1:6" ht="12">
      <c r="A355" s="189"/>
      <c r="B355" s="189"/>
      <c r="C355" s="192"/>
      <c r="D355" s="192"/>
      <c r="E355" s="189"/>
      <c r="F355" s="189"/>
    </row>
    <row r="356" spans="1:6" ht="12">
      <c r="A356" s="189"/>
      <c r="B356" s="189"/>
      <c r="C356" s="192"/>
      <c r="D356" s="192"/>
      <c r="E356" s="189"/>
      <c r="F356" s="189"/>
    </row>
    <row r="357" spans="1:6" ht="12">
      <c r="A357" s="189"/>
      <c r="B357" s="189"/>
      <c r="C357" s="192"/>
      <c r="D357" s="192"/>
      <c r="E357" s="189"/>
      <c r="F357" s="189"/>
    </row>
    <row r="358" spans="1:6" ht="12">
      <c r="A358" s="189"/>
      <c r="B358" s="189"/>
      <c r="C358" s="192"/>
      <c r="D358" s="192"/>
      <c r="E358" s="189"/>
      <c r="F358" s="189"/>
    </row>
    <row r="359" spans="1:6" ht="12">
      <c r="A359" s="189"/>
      <c r="B359" s="189"/>
      <c r="C359" s="192"/>
      <c r="D359" s="192"/>
      <c r="E359" s="189"/>
      <c r="F359" s="189"/>
    </row>
    <row r="360" spans="1:6" ht="12">
      <c r="A360" s="189"/>
      <c r="B360" s="189"/>
      <c r="C360" s="192"/>
      <c r="D360" s="192"/>
      <c r="E360" s="189"/>
      <c r="F360" s="189"/>
    </row>
    <row r="361" spans="1:6" ht="12">
      <c r="A361" s="189"/>
      <c r="B361" s="189"/>
      <c r="C361" s="192"/>
      <c r="D361" s="192"/>
      <c r="E361" s="189"/>
      <c r="F361" s="189"/>
    </row>
    <row r="362" spans="1:6" ht="12">
      <c r="A362" s="189"/>
      <c r="B362" s="189"/>
      <c r="C362" s="192"/>
      <c r="D362" s="192"/>
      <c r="E362" s="189"/>
      <c r="F362" s="189"/>
    </row>
    <row r="363" spans="1:6" ht="12">
      <c r="A363" s="189"/>
      <c r="B363" s="189"/>
      <c r="C363" s="192"/>
      <c r="D363" s="192"/>
      <c r="E363" s="189"/>
      <c r="F363" s="189"/>
    </row>
    <row r="364" spans="1:6" ht="12">
      <c r="A364" s="189"/>
      <c r="B364" s="189"/>
      <c r="C364" s="192"/>
      <c r="D364" s="192"/>
      <c r="E364" s="189"/>
      <c r="F364" s="189"/>
    </row>
    <row r="365" spans="1:6" ht="12">
      <c r="A365" s="189"/>
      <c r="B365" s="189"/>
      <c r="C365" s="192"/>
      <c r="D365" s="192"/>
      <c r="E365" s="189"/>
      <c r="F365" s="189"/>
    </row>
    <row r="366" spans="1:6" ht="12">
      <c r="A366" s="189"/>
      <c r="B366" s="189"/>
      <c r="C366" s="192"/>
      <c r="D366" s="192"/>
      <c r="E366" s="189"/>
      <c r="F366" s="189"/>
    </row>
  </sheetData>
  <sheetProtection/>
  <mergeCells count="8">
    <mergeCell ref="A45:E45"/>
    <mergeCell ref="A48:B48"/>
    <mergeCell ref="C48:H48"/>
    <mergeCell ref="C50:H50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22:D25 C31:D32 C36:D36 C38:D38 C40:D40 G9:H12 G15:H16 G19:H23 G31:H32 C9:D14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3">
      <selection activeCell="D44" sqref="D44"/>
    </sheetView>
  </sheetViews>
  <sheetFormatPr defaultColWidth="9.140625" defaultRowHeight="12.75"/>
  <cols>
    <col min="1" max="1" width="59.8515625" style="196" customWidth="1"/>
    <col min="2" max="2" width="31.00390625" style="196" customWidth="1"/>
    <col min="3" max="3" width="19.00390625" style="239" customWidth="1"/>
    <col min="4" max="4" width="18.28125" style="239" customWidth="1"/>
    <col min="5" max="5" width="8.7109375" style="196" customWidth="1"/>
    <col min="6" max="6" width="10.28125" style="196" customWidth="1"/>
    <col min="7" max="16384" width="8.00390625" style="196" customWidth="1"/>
  </cols>
  <sheetData>
    <row r="1" spans="1:4" ht="12">
      <c r="A1" s="194"/>
      <c r="B1" s="194"/>
      <c r="C1" s="195"/>
      <c r="D1" s="195"/>
    </row>
    <row r="2" spans="1:6" ht="12">
      <c r="A2" s="197" t="s">
        <v>384</v>
      </c>
      <c r="B2" s="197"/>
      <c r="C2" s="198"/>
      <c r="D2" s="198"/>
      <c r="E2" s="199"/>
      <c r="F2" s="199"/>
    </row>
    <row r="3" spans="1:6" ht="15" customHeight="1">
      <c r="A3" s="200"/>
      <c r="B3" s="200"/>
      <c r="C3" s="201"/>
      <c r="D3" s="201"/>
      <c r="E3" s="202"/>
      <c r="F3" s="202"/>
    </row>
    <row r="4" spans="1:6" ht="15" customHeight="1">
      <c r="A4" s="203" t="s">
        <v>385</v>
      </c>
      <c r="B4" s="203" t="s">
        <v>524</v>
      </c>
      <c r="C4" s="204" t="s">
        <v>2</v>
      </c>
      <c r="D4" s="204">
        <v>102003626</v>
      </c>
      <c r="E4" s="199"/>
      <c r="F4" s="199"/>
    </row>
    <row r="5" spans="1:4" ht="15">
      <c r="A5" s="203" t="s">
        <v>274</v>
      </c>
      <c r="B5" s="203" t="s">
        <v>526</v>
      </c>
      <c r="C5" s="205" t="s">
        <v>3</v>
      </c>
      <c r="D5" s="204" t="s">
        <v>4</v>
      </c>
    </row>
    <row r="6" spans="1:6" ht="12" customHeight="1">
      <c r="A6" s="206" t="s">
        <v>5</v>
      </c>
      <c r="B6" s="207" t="s">
        <v>535</v>
      </c>
      <c r="C6" s="208"/>
      <c r="D6" s="209" t="s">
        <v>275</v>
      </c>
      <c r="F6" s="210"/>
    </row>
    <row r="7" spans="1:6" ht="33.75" customHeight="1">
      <c r="A7" s="211" t="s">
        <v>386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387</v>
      </c>
      <c r="B9" s="216"/>
      <c r="C9" s="217"/>
      <c r="D9" s="217"/>
      <c r="E9" s="218"/>
      <c r="F9" s="218"/>
    </row>
    <row r="10" spans="1:6" ht="12">
      <c r="A10" s="219" t="s">
        <v>388</v>
      </c>
      <c r="B10" s="220" t="s">
        <v>389</v>
      </c>
      <c r="C10" s="221">
        <v>48</v>
      </c>
      <c r="D10" s="221">
        <v>9</v>
      </c>
      <c r="E10" s="218"/>
      <c r="F10" s="218"/>
    </row>
    <row r="11" spans="1:13" ht="12">
      <c r="A11" s="219" t="s">
        <v>390</v>
      </c>
      <c r="B11" s="220" t="s">
        <v>391</v>
      </c>
      <c r="C11" s="221">
        <v>-211</v>
      </c>
      <c r="D11" s="221">
        <v>-13</v>
      </c>
      <c r="E11" s="222"/>
      <c r="F11" s="222"/>
      <c r="G11" s="223"/>
      <c r="H11" s="223"/>
      <c r="I11" s="223"/>
      <c r="J11" s="223"/>
      <c r="K11" s="223"/>
      <c r="L11" s="223"/>
      <c r="M11" s="223"/>
    </row>
    <row r="12" spans="1:13" ht="24">
      <c r="A12" s="219" t="s">
        <v>392</v>
      </c>
      <c r="B12" s="220" t="s">
        <v>393</v>
      </c>
      <c r="C12" s="221"/>
      <c r="D12" s="221"/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2" customHeight="1">
      <c r="A13" s="219" t="s">
        <v>394</v>
      </c>
      <c r="B13" s="220" t="s">
        <v>395</v>
      </c>
      <c r="C13" s="221">
        <v>-27</v>
      </c>
      <c r="D13" s="221"/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4.25" customHeight="1">
      <c r="A14" s="219" t="s">
        <v>396</v>
      </c>
      <c r="B14" s="220" t="s">
        <v>397</v>
      </c>
      <c r="C14" s="221"/>
      <c r="D14" s="221"/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2">
      <c r="A15" s="224" t="s">
        <v>398</v>
      </c>
      <c r="B15" s="220" t="s">
        <v>399</v>
      </c>
      <c r="C15" s="221"/>
      <c r="D15" s="221"/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2">
      <c r="A16" s="219" t="s">
        <v>400</v>
      </c>
      <c r="B16" s="220" t="s">
        <v>401</v>
      </c>
      <c r="C16" s="221"/>
      <c r="D16" s="221"/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24">
      <c r="A17" s="219" t="s">
        <v>402</v>
      </c>
      <c r="B17" s="220" t="s">
        <v>403</v>
      </c>
      <c r="C17" s="221"/>
      <c r="D17" s="221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2">
      <c r="A18" s="224" t="s">
        <v>404</v>
      </c>
      <c r="B18" s="225" t="s">
        <v>405</v>
      </c>
      <c r="C18" s="221">
        <v>0</v>
      </c>
      <c r="D18" s="221"/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2">
      <c r="A19" s="219" t="s">
        <v>406</v>
      </c>
      <c r="B19" s="220" t="s">
        <v>407</v>
      </c>
      <c r="C19" s="221">
        <v>-11</v>
      </c>
      <c r="D19" s="221">
        <v>-1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>
      <c r="A20" s="226" t="s">
        <v>408</v>
      </c>
      <c r="B20" s="227" t="s">
        <v>409</v>
      </c>
      <c r="C20" s="217">
        <f>SUM(C10:C19)</f>
        <v>-201</v>
      </c>
      <c r="D20" s="217">
        <f>SUM(D10:D19)</f>
        <v>-5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2">
      <c r="A21" s="215" t="s">
        <v>410</v>
      </c>
      <c r="B21" s="228"/>
      <c r="C21" s="229"/>
      <c r="D21" s="229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>
      <c r="A22" s="219" t="s">
        <v>411</v>
      </c>
      <c r="B22" s="220" t="s">
        <v>412</v>
      </c>
      <c r="C22" s="221"/>
      <c r="D22" s="221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2">
      <c r="A23" s="219" t="s">
        <v>413</v>
      </c>
      <c r="B23" s="220" t="s">
        <v>414</v>
      </c>
      <c r="C23" s="221"/>
      <c r="D23" s="221"/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2">
      <c r="A24" s="219" t="s">
        <v>415</v>
      </c>
      <c r="B24" s="220" t="s">
        <v>416</v>
      </c>
      <c r="C24" s="221"/>
      <c r="D24" s="221"/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3.5" customHeight="1">
      <c r="A25" s="219" t="s">
        <v>417</v>
      </c>
      <c r="B25" s="220" t="s">
        <v>418</v>
      </c>
      <c r="C25" s="221"/>
      <c r="D25" s="221"/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2">
      <c r="A26" s="219" t="s">
        <v>419</v>
      </c>
      <c r="B26" s="220" t="s">
        <v>420</v>
      </c>
      <c r="C26" s="221"/>
      <c r="D26" s="221"/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2">
      <c r="A27" s="219" t="s">
        <v>421</v>
      </c>
      <c r="B27" s="220" t="s">
        <v>422</v>
      </c>
      <c r="C27" s="221"/>
      <c r="D27" s="221"/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2">
      <c r="A28" s="219" t="s">
        <v>423</v>
      </c>
      <c r="B28" s="220" t="s">
        <v>424</v>
      </c>
      <c r="C28" s="221"/>
      <c r="D28" s="221"/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2">
      <c r="A29" s="219" t="s">
        <v>425</v>
      </c>
      <c r="B29" s="220" t="s">
        <v>426</v>
      </c>
      <c r="C29" s="221"/>
      <c r="D29" s="221"/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2">
      <c r="A30" s="219" t="s">
        <v>404</v>
      </c>
      <c r="B30" s="220" t="s">
        <v>427</v>
      </c>
      <c r="C30" s="221"/>
      <c r="D30" s="221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2">
      <c r="A31" s="219" t="s">
        <v>428</v>
      </c>
      <c r="B31" s="220" t="s">
        <v>429</v>
      </c>
      <c r="C31" s="221">
        <v>0</v>
      </c>
      <c r="D31" s="221"/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2">
      <c r="A32" s="226" t="s">
        <v>430</v>
      </c>
      <c r="B32" s="227" t="s">
        <v>431</v>
      </c>
      <c r="C32" s="217">
        <f>SUM(C22:C31)</f>
        <v>0</v>
      </c>
      <c r="D32" s="217">
        <f>SUM(D22:D31)</f>
        <v>0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6" ht="12">
      <c r="A33" s="215" t="s">
        <v>432</v>
      </c>
      <c r="B33" s="228"/>
      <c r="C33" s="229"/>
      <c r="D33" s="229"/>
      <c r="E33" s="218"/>
      <c r="F33" s="218"/>
    </row>
    <row r="34" spans="1:6" ht="12">
      <c r="A34" s="219" t="s">
        <v>433</v>
      </c>
      <c r="B34" s="220" t="s">
        <v>434</v>
      </c>
      <c r="C34" s="221"/>
      <c r="D34" s="221"/>
      <c r="E34" s="218"/>
      <c r="F34" s="218"/>
    </row>
    <row r="35" spans="1:6" ht="12">
      <c r="A35" s="224" t="s">
        <v>435</v>
      </c>
      <c r="B35" s="220" t="s">
        <v>436</v>
      </c>
      <c r="C35" s="221"/>
      <c r="D35" s="221"/>
      <c r="E35" s="218"/>
      <c r="F35" s="218"/>
    </row>
    <row r="36" spans="1:6" ht="12">
      <c r="A36" s="219" t="s">
        <v>437</v>
      </c>
      <c r="B36" s="220" t="s">
        <v>438</v>
      </c>
      <c r="C36" s="221">
        <v>200</v>
      </c>
      <c r="D36" s="221"/>
      <c r="E36" s="218"/>
      <c r="F36" s="218"/>
    </row>
    <row r="37" spans="1:6" ht="12">
      <c r="A37" s="219" t="s">
        <v>439</v>
      </c>
      <c r="B37" s="220" t="s">
        <v>440</v>
      </c>
      <c r="C37" s="221"/>
      <c r="D37" s="221"/>
      <c r="E37" s="218"/>
      <c r="F37" s="218"/>
    </row>
    <row r="38" spans="1:6" ht="12">
      <c r="A38" s="219" t="s">
        <v>441</v>
      </c>
      <c r="B38" s="220" t="s">
        <v>442</v>
      </c>
      <c r="C38" s="221"/>
      <c r="D38" s="221"/>
      <c r="E38" s="218"/>
      <c r="F38" s="218"/>
    </row>
    <row r="39" spans="1:6" ht="12">
      <c r="A39" s="219" t="s">
        <v>443</v>
      </c>
      <c r="B39" s="220" t="s">
        <v>444</v>
      </c>
      <c r="C39" s="221"/>
      <c r="D39" s="221"/>
      <c r="E39" s="218"/>
      <c r="F39" s="218"/>
    </row>
    <row r="40" spans="1:6" ht="12">
      <c r="A40" s="219" t="s">
        <v>445</v>
      </c>
      <c r="B40" s="220" t="s">
        <v>446</v>
      </c>
      <c r="C40" s="221"/>
      <c r="D40" s="221"/>
      <c r="E40" s="218"/>
      <c r="F40" s="218"/>
    </row>
    <row r="41" spans="1:8" ht="12">
      <c r="A41" s="219" t="s">
        <v>447</v>
      </c>
      <c r="B41" s="220" t="s">
        <v>448</v>
      </c>
      <c r="C41" s="221"/>
      <c r="D41" s="221"/>
      <c r="E41" s="218"/>
      <c r="F41" s="218"/>
      <c r="G41" s="223"/>
      <c r="H41" s="223"/>
    </row>
    <row r="42" spans="1:8" ht="12">
      <c r="A42" s="226" t="s">
        <v>449</v>
      </c>
      <c r="B42" s="227" t="s">
        <v>450</v>
      </c>
      <c r="C42" s="217">
        <f>SUM(C34:C41)</f>
        <v>200</v>
      </c>
      <c r="D42" s="217">
        <f>SUM(D34:D41)</f>
        <v>0</v>
      </c>
      <c r="E42" s="218"/>
      <c r="F42" s="218"/>
      <c r="G42" s="223"/>
      <c r="H42" s="223"/>
    </row>
    <row r="43" spans="1:8" ht="12">
      <c r="A43" s="230" t="s">
        <v>451</v>
      </c>
      <c r="B43" s="227" t="s">
        <v>452</v>
      </c>
      <c r="C43" s="217">
        <f>C20+C32+C42</f>
        <v>-1</v>
      </c>
      <c r="D43" s="217">
        <f>D42+D32+D20</f>
        <v>-5</v>
      </c>
      <c r="E43" s="218"/>
      <c r="F43" s="218"/>
      <c r="G43" s="223"/>
      <c r="H43" s="223"/>
    </row>
    <row r="44" spans="1:8" ht="12">
      <c r="A44" s="215" t="s">
        <v>453</v>
      </c>
      <c r="B44" s="228" t="s">
        <v>454</v>
      </c>
      <c r="C44" s="231">
        <v>558</v>
      </c>
      <c r="D44" s="231">
        <v>549</v>
      </c>
      <c r="E44" s="218"/>
      <c r="F44" s="218"/>
      <c r="G44" s="223"/>
      <c r="H44" s="223"/>
    </row>
    <row r="45" spans="1:8" ht="12">
      <c r="A45" s="215" t="s">
        <v>455</v>
      </c>
      <c r="B45" s="228" t="s">
        <v>456</v>
      </c>
      <c r="C45" s="217">
        <f>C43+C44</f>
        <v>557</v>
      </c>
      <c r="D45" s="217">
        <f>D44+D43</f>
        <v>544</v>
      </c>
      <c r="E45" s="218"/>
      <c r="F45" s="218"/>
      <c r="G45" s="223"/>
      <c r="H45" s="223"/>
    </row>
    <row r="46" spans="1:8" ht="12">
      <c r="A46" s="219" t="s">
        <v>457</v>
      </c>
      <c r="B46" s="228" t="s">
        <v>458</v>
      </c>
      <c r="C46" s="232"/>
      <c r="D46" s="232"/>
      <c r="E46" s="218"/>
      <c r="F46" s="218"/>
      <c r="G46" s="223"/>
      <c r="H46" s="223"/>
    </row>
    <row r="47" spans="1:8" ht="12">
      <c r="A47" s="219" t="s">
        <v>459</v>
      </c>
      <c r="B47" s="228" t="s">
        <v>460</v>
      </c>
      <c r="C47" s="232"/>
      <c r="D47" s="232"/>
      <c r="G47" s="223"/>
      <c r="H47" s="223"/>
    </row>
    <row r="48" spans="1:8" ht="12">
      <c r="A48" s="218"/>
      <c r="B48" s="233"/>
      <c r="C48" s="234"/>
      <c r="D48" s="234"/>
      <c r="G48" s="223"/>
      <c r="H48" s="223"/>
    </row>
    <row r="49" spans="1:8" ht="12">
      <c r="A49" s="235" t="s">
        <v>537</v>
      </c>
      <c r="B49" s="236"/>
      <c r="C49" s="195"/>
      <c r="D49" s="237"/>
      <c r="E49" s="238"/>
      <c r="G49" s="223"/>
      <c r="H49" s="223"/>
    </row>
    <row r="50" spans="1:8" ht="12">
      <c r="A50" s="194"/>
      <c r="B50" s="336" t="s">
        <v>528</v>
      </c>
      <c r="C50" s="336"/>
      <c r="D50" s="336"/>
      <c r="G50" s="223"/>
      <c r="H50" s="223"/>
    </row>
    <row r="51" spans="1:8" ht="12">
      <c r="A51" s="194"/>
      <c r="B51" s="194"/>
      <c r="C51" s="195"/>
      <c r="D51" s="195"/>
      <c r="G51" s="223"/>
      <c r="H51" s="223"/>
    </row>
    <row r="52" spans="1:8" ht="12">
      <c r="A52" s="194"/>
      <c r="B52" s="236" t="s">
        <v>529</v>
      </c>
      <c r="C52" s="335"/>
      <c r="D52" s="335"/>
      <c r="G52" s="223"/>
      <c r="H52" s="223"/>
    </row>
    <row r="53" spans="1:8" ht="12">
      <c r="A53" s="194"/>
      <c r="B53" s="194"/>
      <c r="C53" s="195"/>
      <c r="D53" s="195"/>
      <c r="G53" s="223"/>
      <c r="H53" s="223"/>
    </row>
    <row r="54" spans="7:8" ht="12">
      <c r="G54" s="223"/>
      <c r="H54" s="223"/>
    </row>
    <row r="55" spans="7:8" ht="12">
      <c r="G55" s="223"/>
      <c r="H55" s="223"/>
    </row>
    <row r="56" spans="7:8" ht="12">
      <c r="G56" s="223"/>
      <c r="H56" s="223"/>
    </row>
    <row r="57" spans="7:8" ht="12">
      <c r="G57" s="223"/>
      <c r="H57" s="223"/>
    </row>
    <row r="58" spans="7:8" ht="12">
      <c r="G58" s="223"/>
      <c r="H58" s="223"/>
    </row>
    <row r="59" spans="7:8" ht="12">
      <c r="G59" s="223"/>
      <c r="H59" s="223"/>
    </row>
    <row r="60" spans="7:8" ht="12">
      <c r="G60" s="223"/>
      <c r="H60" s="223"/>
    </row>
    <row r="61" spans="7:8" ht="12">
      <c r="G61" s="223"/>
      <c r="H61" s="223"/>
    </row>
    <row r="62" spans="7:8" ht="12">
      <c r="G62" s="223"/>
      <c r="H62" s="223"/>
    </row>
    <row r="63" spans="7:8" ht="12">
      <c r="G63" s="223"/>
      <c r="H63" s="223"/>
    </row>
    <row r="64" spans="7:8" ht="12">
      <c r="G64" s="223"/>
      <c r="H64" s="223"/>
    </row>
    <row r="65" spans="7:8" ht="12">
      <c r="G65" s="223"/>
      <c r="H65" s="223"/>
    </row>
    <row r="66" spans="7:8" ht="12">
      <c r="G66" s="223"/>
      <c r="H66" s="223"/>
    </row>
    <row r="67" spans="7:8" ht="12">
      <c r="G67" s="223"/>
      <c r="H67" s="223"/>
    </row>
    <row r="68" spans="7:8" ht="12">
      <c r="G68" s="223"/>
      <c r="H68" s="223"/>
    </row>
    <row r="69" spans="7:8" ht="12">
      <c r="G69" s="223"/>
      <c r="H69" s="223"/>
    </row>
    <row r="70" spans="7:8" ht="12">
      <c r="G70" s="223"/>
      <c r="H70" s="223"/>
    </row>
    <row r="71" spans="7:8" ht="12">
      <c r="G71" s="223"/>
      <c r="H71" s="223"/>
    </row>
    <row r="72" spans="7:8" ht="12">
      <c r="G72" s="223"/>
      <c r="H72" s="223"/>
    </row>
    <row r="73" spans="7:8" ht="12">
      <c r="G73" s="223"/>
      <c r="H73" s="223"/>
    </row>
    <row r="74" spans="7:8" ht="12">
      <c r="G74" s="223"/>
      <c r="H74" s="223"/>
    </row>
    <row r="75" spans="7:8" ht="12">
      <c r="G75" s="223"/>
      <c r="H75" s="223"/>
    </row>
    <row r="76" spans="7:8" ht="12">
      <c r="G76" s="223"/>
      <c r="H76" s="223"/>
    </row>
    <row r="77" spans="7:8" ht="12">
      <c r="G77" s="223"/>
      <c r="H77" s="223"/>
    </row>
    <row r="78" spans="7:8" ht="12">
      <c r="G78" s="223"/>
      <c r="H78" s="223"/>
    </row>
    <row r="79" spans="7:8" ht="12">
      <c r="G79" s="223"/>
      <c r="H79" s="223"/>
    </row>
    <row r="80" spans="7:8" ht="12">
      <c r="G80" s="223"/>
      <c r="H80" s="223"/>
    </row>
    <row r="81" spans="7:8" ht="12">
      <c r="G81" s="223"/>
      <c r="H81" s="223"/>
    </row>
    <row r="82" spans="7:8" ht="12">
      <c r="G82" s="223"/>
      <c r="H82" s="223"/>
    </row>
    <row r="83" spans="7:8" ht="12">
      <c r="G83" s="223"/>
      <c r="H83" s="223"/>
    </row>
    <row r="84" spans="7:8" ht="12">
      <c r="G84" s="223"/>
      <c r="H84" s="223"/>
    </row>
    <row r="85" spans="7:8" ht="12">
      <c r="G85" s="223"/>
      <c r="H85" s="223"/>
    </row>
    <row r="86" spans="7:8" ht="12">
      <c r="G86" s="223"/>
      <c r="H86" s="223"/>
    </row>
    <row r="87" spans="7:8" ht="12">
      <c r="G87" s="223"/>
      <c r="H87" s="223"/>
    </row>
    <row r="88" spans="7:8" ht="12">
      <c r="G88" s="223"/>
      <c r="H88" s="223"/>
    </row>
    <row r="89" spans="7:8" ht="12">
      <c r="G89" s="223"/>
      <c r="H89" s="223"/>
    </row>
    <row r="90" spans="7:8" ht="12">
      <c r="G90" s="223"/>
      <c r="H90" s="223"/>
    </row>
    <row r="91" spans="7:8" ht="12">
      <c r="G91" s="223"/>
      <c r="H91" s="223"/>
    </row>
    <row r="92" spans="7:8" ht="12">
      <c r="G92" s="223"/>
      <c r="H92" s="223"/>
    </row>
    <row r="93" spans="7:8" ht="12">
      <c r="G93" s="223"/>
      <c r="H93" s="223"/>
    </row>
    <row r="94" spans="7:8" ht="12">
      <c r="G94" s="223"/>
      <c r="H94" s="223"/>
    </row>
    <row r="95" spans="7:8" ht="12">
      <c r="G95" s="223"/>
      <c r="H95" s="223"/>
    </row>
    <row r="96" spans="7:8" ht="12">
      <c r="G96" s="223"/>
      <c r="H96" s="223"/>
    </row>
    <row r="97" spans="7:8" ht="12">
      <c r="G97" s="223"/>
      <c r="H97" s="223"/>
    </row>
    <row r="98" spans="7:8" ht="12">
      <c r="G98" s="223"/>
      <c r="H98" s="223"/>
    </row>
    <row r="99" spans="7:8" ht="12">
      <c r="G99" s="223"/>
      <c r="H99" s="223"/>
    </row>
    <row r="100" spans="7:8" ht="12">
      <c r="G100" s="223"/>
      <c r="H100" s="223"/>
    </row>
    <row r="101" spans="7:8" ht="12">
      <c r="G101" s="223"/>
      <c r="H101" s="223"/>
    </row>
    <row r="102" spans="7:8" ht="12">
      <c r="G102" s="223"/>
      <c r="H102" s="223"/>
    </row>
  </sheetData>
  <sheetProtection/>
  <autoFilter ref="A8:D47"/>
  <mergeCells count="2">
    <mergeCell ref="C52:D52"/>
    <mergeCell ref="B50:D50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9">
      <selection activeCell="J11" sqref="J11"/>
    </sheetView>
  </sheetViews>
  <sheetFormatPr defaultColWidth="9.140625" defaultRowHeight="12.75"/>
  <cols>
    <col min="1" max="1" width="41.57421875" style="315" customWidth="1"/>
    <col min="2" max="2" width="7.140625" style="316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338" t="s">
        <v>461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6" t="s">
        <v>1</v>
      </c>
      <c r="B3" s="328" t="s">
        <v>524</v>
      </c>
      <c r="C3" s="328"/>
      <c r="D3" s="328"/>
      <c r="E3" s="328"/>
      <c r="F3" s="328"/>
      <c r="G3" s="328"/>
      <c r="H3" s="328"/>
      <c r="I3" s="328"/>
      <c r="J3" s="244"/>
      <c r="K3" s="340" t="s">
        <v>2</v>
      </c>
      <c r="L3" s="340"/>
      <c r="M3" s="246">
        <v>102003626</v>
      </c>
      <c r="N3" s="240"/>
    </row>
    <row r="4" spans="1:15" s="241" customFormat="1" ht="13.5" customHeight="1">
      <c r="A4" s="126" t="s">
        <v>462</v>
      </c>
      <c r="B4" s="328" t="s">
        <v>526</v>
      </c>
      <c r="C4" s="328"/>
      <c r="D4" s="328"/>
      <c r="E4" s="328"/>
      <c r="F4" s="328"/>
      <c r="G4" s="328"/>
      <c r="H4" s="328"/>
      <c r="I4" s="328"/>
      <c r="J4" s="247"/>
      <c r="K4" s="341" t="s">
        <v>3</v>
      </c>
      <c r="L4" s="341"/>
      <c r="M4" s="246" t="s">
        <v>4</v>
      </c>
      <c r="N4" s="248"/>
      <c r="O4" s="248"/>
    </row>
    <row r="5" spans="1:14" s="241" customFormat="1" ht="12.75" customHeight="1">
      <c r="A5" s="126" t="s">
        <v>5</v>
      </c>
      <c r="B5" s="342" t="s">
        <v>535</v>
      </c>
      <c r="C5" s="342"/>
      <c r="D5" s="342"/>
      <c r="E5" s="342"/>
      <c r="F5" s="249"/>
      <c r="G5" s="249"/>
      <c r="H5" s="249"/>
      <c r="I5" s="249"/>
      <c r="J5" s="249"/>
      <c r="K5" s="250"/>
      <c r="L5" s="210"/>
      <c r="M5" s="251" t="s">
        <v>6</v>
      </c>
      <c r="N5" s="252"/>
    </row>
    <row r="6" spans="1:14" s="262" customFormat="1" ht="21.75" customHeight="1">
      <c r="A6" s="253"/>
      <c r="B6" s="254"/>
      <c r="C6" s="255"/>
      <c r="D6" s="256" t="s">
        <v>463</v>
      </c>
      <c r="E6" s="257"/>
      <c r="F6" s="257"/>
      <c r="G6" s="257"/>
      <c r="H6" s="257"/>
      <c r="I6" s="257" t="s">
        <v>464</v>
      </c>
      <c r="J6" s="258"/>
      <c r="K6" s="259"/>
      <c r="L6" s="255"/>
      <c r="M6" s="260"/>
      <c r="N6" s="261"/>
    </row>
    <row r="7" spans="1:14" s="262" customFormat="1" ht="60">
      <c r="A7" s="263" t="s">
        <v>465</v>
      </c>
      <c r="B7" s="264" t="s">
        <v>466</v>
      </c>
      <c r="C7" s="265" t="s">
        <v>467</v>
      </c>
      <c r="D7" s="266" t="s">
        <v>468</v>
      </c>
      <c r="E7" s="255" t="s">
        <v>469</v>
      </c>
      <c r="F7" s="257" t="s">
        <v>470</v>
      </c>
      <c r="G7" s="257"/>
      <c r="H7" s="257"/>
      <c r="I7" s="255" t="s">
        <v>471</v>
      </c>
      <c r="J7" s="267" t="s">
        <v>472</v>
      </c>
      <c r="K7" s="265" t="s">
        <v>473</v>
      </c>
      <c r="L7" s="265" t="s">
        <v>474</v>
      </c>
      <c r="M7" s="268" t="s">
        <v>475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476</v>
      </c>
      <c r="G8" s="273" t="s">
        <v>477</v>
      </c>
      <c r="H8" s="273" t="s">
        <v>478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14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479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480</v>
      </c>
      <c r="L10" s="282" t="s">
        <v>112</v>
      </c>
      <c r="M10" s="284" t="s">
        <v>120</v>
      </c>
      <c r="N10" s="279"/>
    </row>
    <row r="11" spans="1:23" ht="15.75" customHeight="1">
      <c r="A11" s="285" t="s">
        <v>481</v>
      </c>
      <c r="B11" s="280" t="s">
        <v>482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318">
        <v>806.9</v>
      </c>
      <c r="I11" s="286">
        <v>6</v>
      </c>
      <c r="J11" s="286">
        <v>-5267</v>
      </c>
      <c r="K11" s="287"/>
      <c r="L11" s="288">
        <f>C11+D11+E11+F11+G11+H11+I11+J11+K11</f>
        <v>-659.1000000000004</v>
      </c>
      <c r="M11" s="286">
        <v>2</v>
      </c>
      <c r="N11" s="289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483</v>
      </c>
      <c r="B12" s="280" t="s">
        <v>484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88">
        <v>0</v>
      </c>
      <c r="M12" s="290">
        <v>0</v>
      </c>
      <c r="N12" s="291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2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8">
        <v>0</v>
      </c>
      <c r="M13" s="287"/>
      <c r="N13" s="293"/>
    </row>
    <row r="14" spans="1:14" ht="12" customHeight="1">
      <c r="A14" s="292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>
        <v>0</v>
      </c>
      <c r="J14" s="287">
        <v>0</v>
      </c>
      <c r="K14" s="287"/>
      <c r="L14" s="288">
        <v>0</v>
      </c>
      <c r="M14" s="287"/>
      <c r="N14" s="293"/>
    </row>
    <row r="15" spans="1:23" ht="12">
      <c r="A15" s="285" t="s">
        <v>489</v>
      </c>
      <c r="B15" s="280" t="s">
        <v>490</v>
      </c>
      <c r="C15" s="294">
        <v>88</v>
      </c>
      <c r="D15" s="294">
        <v>0</v>
      </c>
      <c r="E15" s="294">
        <v>3698</v>
      </c>
      <c r="F15" s="294">
        <v>9</v>
      </c>
      <c r="G15" s="294">
        <v>0</v>
      </c>
      <c r="H15" s="294">
        <v>806.9</v>
      </c>
      <c r="I15" s="294">
        <f>I11</f>
        <v>6</v>
      </c>
      <c r="J15" s="294">
        <f>J11</f>
        <v>-5267</v>
      </c>
      <c r="K15" s="294">
        <v>0</v>
      </c>
      <c r="L15" s="288">
        <f>C15+D15+E15+F15+G15+H15+I15+J15+K15</f>
        <v>-659.1000000000004</v>
      </c>
      <c r="M15" s="294">
        <v>2</v>
      </c>
      <c r="N15" s="291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491</v>
      </c>
      <c r="B16" s="295" t="s">
        <v>492</v>
      </c>
      <c r="C16" s="296"/>
      <c r="D16" s="297"/>
      <c r="E16" s="297"/>
      <c r="F16" s="297"/>
      <c r="G16" s="297"/>
      <c r="H16" s="298"/>
      <c r="I16" s="299"/>
      <c r="J16" s="300">
        <v>-160</v>
      </c>
      <c r="K16" s="287"/>
      <c r="L16" s="288">
        <f>C16+D16+E16+F16+G16+H16+I16+J16+K16</f>
        <v>-160</v>
      </c>
      <c r="M16" s="287"/>
      <c r="N16" s="291"/>
      <c r="O16" s="245"/>
      <c r="P16" s="245"/>
      <c r="Q16" s="245"/>
      <c r="R16" s="245"/>
      <c r="S16" s="245"/>
      <c r="T16" s="245"/>
    </row>
    <row r="17" spans="1:23" ht="12.75" customHeight="1">
      <c r="A17" s="292" t="s">
        <v>493</v>
      </c>
      <c r="B17" s="282" t="s">
        <v>494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288">
        <v>0</v>
      </c>
      <c r="M17" s="301">
        <v>0</v>
      </c>
      <c r="N17" s="291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2" t="s">
        <v>495</v>
      </c>
      <c r="B18" s="303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8">
        <v>0</v>
      </c>
      <c r="M18" s="287"/>
      <c r="N18" s="293"/>
    </row>
    <row r="19" spans="1:14" ht="12" customHeight="1">
      <c r="A19" s="302" t="s">
        <v>497</v>
      </c>
      <c r="B19" s="303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8">
        <v>0</v>
      </c>
      <c r="M19" s="287"/>
      <c r="N19" s="293"/>
    </row>
    <row r="20" spans="1:14" ht="12.75" customHeight="1">
      <c r="A20" s="292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>
        <v>0</v>
      </c>
      <c r="M20" s="287"/>
      <c r="N20" s="293"/>
    </row>
    <row r="21" spans="1:23" ht="23.25" customHeight="1">
      <c r="A21" s="292" t="s">
        <v>501</v>
      </c>
      <c r="B21" s="282" t="s">
        <v>502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88">
        <v>0</v>
      </c>
      <c r="M21" s="290">
        <v>0</v>
      </c>
      <c r="N21" s="291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2" t="s">
        <v>503</v>
      </c>
      <c r="B22" s="282" t="s">
        <v>504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8">
        <v>0</v>
      </c>
      <c r="M22" s="304"/>
      <c r="N22" s="293"/>
    </row>
    <row r="23" spans="1:14" ht="12">
      <c r="A23" s="292" t="s">
        <v>505</v>
      </c>
      <c r="B23" s="282" t="s">
        <v>506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8">
        <v>0</v>
      </c>
      <c r="M23" s="304"/>
      <c r="N23" s="293"/>
    </row>
    <row r="24" spans="1:23" ht="22.5" customHeight="1">
      <c r="A24" s="292" t="s">
        <v>507</v>
      </c>
      <c r="B24" s="282" t="s">
        <v>508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88">
        <v>0</v>
      </c>
      <c r="M24" s="290">
        <v>0</v>
      </c>
      <c r="N24" s="291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2" t="s">
        <v>503</v>
      </c>
      <c r="B25" s="282" t="s">
        <v>509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8">
        <v>0</v>
      </c>
      <c r="M25" s="304"/>
      <c r="N25" s="293"/>
    </row>
    <row r="26" spans="1:14" ht="12">
      <c r="A26" s="292" t="s">
        <v>505</v>
      </c>
      <c r="B26" s="282" t="s">
        <v>510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8">
        <v>0</v>
      </c>
      <c r="M26" s="304"/>
      <c r="N26" s="293"/>
    </row>
    <row r="27" spans="1:14" ht="12">
      <c r="A27" s="292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8">
        <v>0</v>
      </c>
      <c r="M27" s="287"/>
      <c r="N27" s="293"/>
    </row>
    <row r="28" spans="1:14" ht="12">
      <c r="A28" s="292" t="s">
        <v>513</v>
      </c>
      <c r="B28" s="282" t="s">
        <v>514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8">
        <f>C28+D28+E28+F28+G28+H28+I28+J28+K28</f>
        <v>0</v>
      </c>
      <c r="M28" s="287"/>
      <c r="N28" s="293"/>
    </row>
    <row r="29" spans="1:23" ht="14.25" customHeight="1">
      <c r="A29" s="285" t="s">
        <v>515</v>
      </c>
      <c r="B29" s="280" t="s">
        <v>516</v>
      </c>
      <c r="C29" s="290">
        <v>88</v>
      </c>
      <c r="D29" s="290">
        <v>0</v>
      </c>
      <c r="E29" s="290">
        <v>3698</v>
      </c>
      <c r="F29" s="290">
        <v>9</v>
      </c>
      <c r="G29" s="290">
        <v>0</v>
      </c>
      <c r="H29" s="290">
        <v>806.9</v>
      </c>
      <c r="I29" s="290">
        <f>I15+I28</f>
        <v>6</v>
      </c>
      <c r="J29" s="290">
        <f>J15+J16+J28</f>
        <v>-5427</v>
      </c>
      <c r="K29" s="290">
        <v>0</v>
      </c>
      <c r="L29" s="288">
        <f>C29+D29+E29+F29+G29+H29+I29+J29+K29</f>
        <v>-819.1000000000004</v>
      </c>
      <c r="M29" s="290">
        <v>2</v>
      </c>
      <c r="N29" s="289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2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8">
        <v>0</v>
      </c>
      <c r="M30" s="287"/>
      <c r="N30" s="293"/>
    </row>
    <row r="31" spans="1:14" ht="24" customHeight="1">
      <c r="A31" s="292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>
        <v>0</v>
      </c>
      <c r="M31" s="287"/>
      <c r="N31" s="293"/>
    </row>
    <row r="32" spans="1:23" ht="23.25" customHeight="1">
      <c r="A32" s="285" t="s">
        <v>521</v>
      </c>
      <c r="B32" s="280" t="s">
        <v>522</v>
      </c>
      <c r="C32" s="290">
        <v>88</v>
      </c>
      <c r="D32" s="290">
        <v>0</v>
      </c>
      <c r="E32" s="290">
        <v>3698</v>
      </c>
      <c r="F32" s="290">
        <v>9</v>
      </c>
      <c r="G32" s="290">
        <v>0</v>
      </c>
      <c r="H32" s="290">
        <v>806.9</v>
      </c>
      <c r="I32" s="290">
        <f>I29+I30-I31</f>
        <v>6</v>
      </c>
      <c r="J32" s="290">
        <f>J29+J30+J31</f>
        <v>-5427</v>
      </c>
      <c r="K32" s="290">
        <v>0</v>
      </c>
      <c r="L32" s="288">
        <f>C32+D32+E32+F32+G32+H32+I32+J32+K32</f>
        <v>-819.1000000000004</v>
      </c>
      <c r="M32" s="290">
        <v>2</v>
      </c>
      <c r="N32" s="291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  <c r="N34" s="293"/>
    </row>
    <row r="35" spans="1:14" ht="14.25" customHeight="1">
      <c r="A35" s="339" t="s">
        <v>523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07"/>
      <c r="L35" s="308"/>
      <c r="M35" s="308"/>
      <c r="N35" s="293"/>
    </row>
    <row r="36" spans="1:14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  <c r="N36" s="293"/>
    </row>
    <row r="37" spans="1:14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  <c r="N37" s="293"/>
    </row>
    <row r="38" spans="1:14" ht="12">
      <c r="A38" s="309" t="s">
        <v>538</v>
      </c>
      <c r="B38" s="310"/>
      <c r="C38" s="311"/>
      <c r="D38" s="337" t="s">
        <v>532</v>
      </c>
      <c r="E38" s="337"/>
      <c r="F38" s="337"/>
      <c r="G38" s="337"/>
      <c r="H38" s="337"/>
      <c r="I38" s="337"/>
      <c r="J38" s="337" t="s">
        <v>534</v>
      </c>
      <c r="K38" s="337"/>
      <c r="L38" s="337"/>
      <c r="M38" s="337"/>
      <c r="N38" s="293"/>
    </row>
    <row r="39" spans="1:13" ht="12">
      <c r="A39" s="312"/>
      <c r="B39" s="313"/>
      <c r="C39" s="314"/>
      <c r="D39" s="314"/>
      <c r="E39" s="320" t="s">
        <v>531</v>
      </c>
      <c r="F39" s="314"/>
      <c r="G39" s="314"/>
      <c r="H39" s="314"/>
      <c r="I39" s="314"/>
      <c r="J39" s="314"/>
      <c r="K39" s="320" t="s">
        <v>533</v>
      </c>
      <c r="L39" s="314"/>
      <c r="M39" s="308"/>
    </row>
    <row r="40" spans="1:13" ht="12">
      <c r="A40" s="312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08"/>
    </row>
    <row r="41" spans="1:13" ht="12">
      <c r="A41" s="312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08"/>
    </row>
    <row r="42" spans="1:13" ht="12">
      <c r="A42" s="312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08"/>
    </row>
    <row r="43" ht="12">
      <c r="M43" s="293"/>
    </row>
    <row r="44" ht="12">
      <c r="M44" s="293"/>
    </row>
    <row r="45" ht="12">
      <c r="M45" s="293"/>
    </row>
    <row r="46" ht="12">
      <c r="M46" s="293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  <row r="164" ht="12">
      <c r="M164" s="293"/>
    </row>
    <row r="165" ht="12">
      <c r="M165" s="293"/>
    </row>
    <row r="166" ht="12">
      <c r="M166" s="293"/>
    </row>
    <row r="167" ht="12">
      <c r="M167" s="293"/>
    </row>
    <row r="168" ht="12">
      <c r="M168" s="293"/>
    </row>
    <row r="169" ht="12">
      <c r="M169" s="293"/>
    </row>
    <row r="170" ht="12">
      <c r="M170" s="293"/>
    </row>
    <row r="171" ht="12">
      <c r="M171" s="293"/>
    </row>
    <row r="172" ht="12">
      <c r="M172" s="293"/>
    </row>
    <row r="173" ht="12">
      <c r="M173" s="293"/>
    </row>
    <row r="174" ht="12">
      <c r="M174" s="293"/>
    </row>
    <row r="175" ht="12">
      <c r="M175" s="293"/>
    </row>
    <row r="176" ht="12">
      <c r="M176" s="293"/>
    </row>
    <row r="177" ht="12">
      <c r="M177" s="293"/>
    </row>
    <row r="178" ht="12">
      <c r="M178" s="293"/>
    </row>
    <row r="179" ht="12">
      <c r="M179" s="293"/>
    </row>
    <row r="180" ht="12">
      <c r="M180" s="293"/>
    </row>
    <row r="181" ht="12">
      <c r="M181" s="293"/>
    </row>
    <row r="182" ht="12">
      <c r="M182" s="293"/>
    </row>
    <row r="183" ht="12">
      <c r="M183" s="293"/>
    </row>
    <row r="184" ht="12">
      <c r="M184" s="293"/>
    </row>
    <row r="185" ht="12">
      <c r="M185" s="293"/>
    </row>
    <row r="186" ht="12">
      <c r="M186" s="293"/>
    </row>
    <row r="187" ht="12">
      <c r="M187" s="293"/>
    </row>
    <row r="188" ht="12">
      <c r="M188" s="293"/>
    </row>
    <row r="189" ht="12">
      <c r="M189" s="293"/>
    </row>
    <row r="190" ht="12">
      <c r="M190" s="293"/>
    </row>
    <row r="191" ht="12">
      <c r="M191" s="293"/>
    </row>
    <row r="192" ht="12">
      <c r="M192" s="293"/>
    </row>
    <row r="193" ht="12">
      <c r="M193" s="293"/>
    </row>
    <row r="194" ht="12">
      <c r="M194" s="293"/>
    </row>
    <row r="195" ht="12">
      <c r="M195" s="293"/>
    </row>
    <row r="196" ht="12">
      <c r="M196" s="293"/>
    </row>
    <row r="197" ht="12">
      <c r="M197" s="293"/>
    </row>
    <row r="198" ht="12">
      <c r="M198" s="293"/>
    </row>
    <row r="199" ht="12">
      <c r="M199" s="293"/>
    </row>
    <row r="200" ht="12">
      <c r="M200" s="293"/>
    </row>
    <row r="201" ht="12">
      <c r="M201" s="293"/>
    </row>
    <row r="202" ht="12">
      <c r="M202" s="293"/>
    </row>
    <row r="203" ht="12">
      <c r="M203" s="293"/>
    </row>
    <row r="204" ht="12">
      <c r="M204" s="293"/>
    </row>
    <row r="205" ht="12">
      <c r="M205" s="293"/>
    </row>
    <row r="206" ht="12">
      <c r="M206" s="293"/>
    </row>
    <row r="207" ht="12">
      <c r="M207" s="293"/>
    </row>
    <row r="208" ht="12">
      <c r="M208" s="293"/>
    </row>
    <row r="209" ht="12">
      <c r="M209" s="293"/>
    </row>
    <row r="210" ht="12">
      <c r="M210" s="293"/>
    </row>
    <row r="211" ht="12">
      <c r="M211" s="293"/>
    </row>
    <row r="212" ht="12">
      <c r="M212" s="293"/>
    </row>
    <row r="213" ht="12">
      <c r="M213" s="293"/>
    </row>
    <row r="214" ht="12">
      <c r="M214" s="293"/>
    </row>
    <row r="215" ht="12">
      <c r="M215" s="293"/>
    </row>
    <row r="216" ht="12">
      <c r="M216" s="293"/>
    </row>
    <row r="217" ht="12">
      <c r="M217" s="293"/>
    </row>
    <row r="218" ht="12">
      <c r="M218" s="293"/>
    </row>
    <row r="219" ht="12">
      <c r="M219" s="293"/>
    </row>
    <row r="220" ht="12">
      <c r="M220" s="293"/>
    </row>
    <row r="221" ht="12">
      <c r="M221" s="293"/>
    </row>
    <row r="222" ht="12">
      <c r="M222" s="293"/>
    </row>
    <row r="223" ht="12">
      <c r="M223" s="293"/>
    </row>
    <row r="224" ht="12">
      <c r="M224" s="293"/>
    </row>
    <row r="225" ht="12">
      <c r="M225" s="293"/>
    </row>
    <row r="226" ht="12">
      <c r="M226" s="293"/>
    </row>
    <row r="227" ht="12">
      <c r="M227" s="293"/>
    </row>
    <row r="228" ht="12">
      <c r="M228" s="293"/>
    </row>
    <row r="229" ht="12">
      <c r="M229" s="293"/>
    </row>
    <row r="230" ht="12">
      <c r="M230" s="293"/>
    </row>
    <row r="231" ht="12">
      <c r="M231" s="293"/>
    </row>
    <row r="232" ht="12">
      <c r="M232" s="293"/>
    </row>
    <row r="233" ht="12">
      <c r="M233" s="293"/>
    </row>
    <row r="234" ht="12">
      <c r="M234" s="293"/>
    </row>
    <row r="235" ht="12">
      <c r="M235" s="293"/>
    </row>
    <row r="236" ht="12">
      <c r="M236" s="293"/>
    </row>
    <row r="237" ht="12">
      <c r="M237" s="293"/>
    </row>
    <row r="238" ht="12">
      <c r="M238" s="293"/>
    </row>
    <row r="239" ht="12">
      <c r="M239" s="293"/>
    </row>
    <row r="240" ht="12">
      <c r="M240" s="293"/>
    </row>
    <row r="241" ht="12">
      <c r="M241" s="293"/>
    </row>
    <row r="242" ht="12">
      <c r="M242" s="293"/>
    </row>
    <row r="243" ht="12">
      <c r="M243" s="293"/>
    </row>
    <row r="244" ht="12">
      <c r="M244" s="293"/>
    </row>
    <row r="245" ht="12">
      <c r="M245" s="293"/>
    </row>
    <row r="246" ht="12">
      <c r="M246" s="293"/>
    </row>
    <row r="247" ht="12">
      <c r="M247" s="293"/>
    </row>
    <row r="248" ht="12">
      <c r="M248" s="293"/>
    </row>
    <row r="249" ht="12">
      <c r="M249" s="293"/>
    </row>
    <row r="250" ht="12">
      <c r="M250" s="293"/>
    </row>
    <row r="251" ht="12">
      <c r="M251" s="293"/>
    </row>
    <row r="252" ht="12">
      <c r="M252" s="293"/>
    </row>
    <row r="253" ht="12">
      <c r="M253" s="293"/>
    </row>
    <row r="254" ht="12">
      <c r="M254" s="293"/>
    </row>
    <row r="255" ht="12">
      <c r="M255" s="293"/>
    </row>
    <row r="256" ht="12">
      <c r="M256" s="293"/>
    </row>
    <row r="257" ht="12">
      <c r="M257" s="293"/>
    </row>
    <row r="258" ht="12">
      <c r="M258" s="293"/>
    </row>
    <row r="259" ht="12">
      <c r="M259" s="293"/>
    </row>
    <row r="260" ht="12">
      <c r="M260" s="293"/>
    </row>
    <row r="261" ht="12">
      <c r="M261" s="293"/>
    </row>
    <row r="262" ht="12">
      <c r="M262" s="293"/>
    </row>
    <row r="263" ht="12">
      <c r="M263" s="293"/>
    </row>
    <row r="264" ht="12">
      <c r="M264" s="293"/>
    </row>
    <row r="265" ht="12">
      <c r="M265" s="293"/>
    </row>
    <row r="266" ht="12">
      <c r="M266" s="293"/>
    </row>
    <row r="267" ht="12">
      <c r="M267" s="293"/>
    </row>
    <row r="268" ht="12">
      <c r="M268" s="293"/>
    </row>
    <row r="269" ht="12">
      <c r="M269" s="293"/>
    </row>
    <row r="270" ht="12">
      <c r="M270" s="293"/>
    </row>
    <row r="271" ht="12">
      <c r="M271" s="293"/>
    </row>
    <row r="272" ht="12">
      <c r="M272" s="293"/>
    </row>
    <row r="273" ht="12">
      <c r="M273" s="293"/>
    </row>
    <row r="274" ht="12">
      <c r="M274" s="293"/>
    </row>
    <row r="275" ht="12">
      <c r="M275" s="293"/>
    </row>
    <row r="276" ht="12">
      <c r="M276" s="293"/>
    </row>
    <row r="277" ht="12">
      <c r="M277" s="293"/>
    </row>
    <row r="278" ht="12">
      <c r="M278" s="293"/>
    </row>
    <row r="279" ht="12">
      <c r="M279" s="293"/>
    </row>
    <row r="280" ht="12">
      <c r="M280" s="293"/>
    </row>
    <row r="281" ht="12">
      <c r="M281" s="293"/>
    </row>
    <row r="282" ht="12">
      <c r="M282" s="293"/>
    </row>
    <row r="283" ht="12">
      <c r="M283" s="293"/>
    </row>
    <row r="284" ht="12">
      <c r="M284" s="293"/>
    </row>
    <row r="285" ht="12">
      <c r="M285" s="293"/>
    </row>
    <row r="286" ht="12">
      <c r="M286" s="293"/>
    </row>
    <row r="287" ht="12">
      <c r="M287" s="293"/>
    </row>
    <row r="288" ht="12">
      <c r="M288" s="293"/>
    </row>
    <row r="289" ht="12">
      <c r="M289" s="293"/>
    </row>
    <row r="290" ht="12">
      <c r="M290" s="293"/>
    </row>
    <row r="291" ht="12">
      <c r="M291" s="293"/>
    </row>
    <row r="292" ht="12">
      <c r="M292" s="293"/>
    </row>
    <row r="293" ht="12">
      <c r="M293" s="293"/>
    </row>
    <row r="294" ht="12">
      <c r="M294" s="293"/>
    </row>
    <row r="295" ht="12">
      <c r="M295" s="293"/>
    </row>
    <row r="296" ht="12">
      <c r="M296" s="293"/>
    </row>
    <row r="297" ht="12">
      <c r="M297" s="293"/>
    </row>
    <row r="298" ht="12">
      <c r="M298" s="293"/>
    </row>
    <row r="299" ht="12">
      <c r="M299" s="293"/>
    </row>
    <row r="300" ht="12">
      <c r="M300" s="293"/>
    </row>
    <row r="301" ht="12">
      <c r="M301" s="293"/>
    </row>
    <row r="302" ht="12">
      <c r="M302" s="293"/>
    </row>
    <row r="303" ht="12">
      <c r="M303" s="293"/>
    </row>
    <row r="304" ht="12">
      <c r="M304" s="293"/>
    </row>
    <row r="305" ht="12">
      <c r="M305" s="293"/>
    </row>
    <row r="306" ht="12">
      <c r="M306" s="293"/>
    </row>
    <row r="307" ht="12">
      <c r="M307" s="293"/>
    </row>
    <row r="308" ht="12">
      <c r="M308" s="293"/>
    </row>
    <row r="309" ht="12">
      <c r="M309" s="293"/>
    </row>
    <row r="310" ht="12">
      <c r="M310" s="293"/>
    </row>
    <row r="311" ht="12">
      <c r="M311" s="293"/>
    </row>
    <row r="312" ht="12">
      <c r="M312" s="293"/>
    </row>
    <row r="313" ht="12">
      <c r="M313" s="293"/>
    </row>
    <row r="314" ht="12">
      <c r="M314" s="293"/>
    </row>
    <row r="315" ht="12">
      <c r="M315" s="293"/>
    </row>
    <row r="316" ht="12">
      <c r="M316" s="293"/>
    </row>
    <row r="317" ht="12">
      <c r="M317" s="293"/>
    </row>
    <row r="318" ht="12">
      <c r="M318" s="293"/>
    </row>
    <row r="319" ht="12">
      <c r="M319" s="293"/>
    </row>
    <row r="320" ht="12">
      <c r="M320" s="293"/>
    </row>
    <row r="321" ht="12">
      <c r="M321" s="293"/>
    </row>
    <row r="322" ht="12">
      <c r="M322" s="293"/>
    </row>
    <row r="323" ht="12">
      <c r="M323" s="293"/>
    </row>
    <row r="324" ht="12">
      <c r="M324" s="293"/>
    </row>
    <row r="325" ht="12">
      <c r="M325" s="293"/>
    </row>
    <row r="326" ht="12">
      <c r="M326" s="293"/>
    </row>
    <row r="327" ht="12">
      <c r="M327" s="293"/>
    </row>
    <row r="328" ht="12">
      <c r="M328" s="293"/>
    </row>
    <row r="329" ht="12">
      <c r="M329" s="293"/>
    </row>
    <row r="330" ht="12">
      <c r="M330" s="293"/>
    </row>
    <row r="331" ht="12">
      <c r="M331" s="293"/>
    </row>
    <row r="332" ht="12">
      <c r="M332" s="293"/>
    </row>
    <row r="333" ht="12">
      <c r="M333" s="293"/>
    </row>
    <row r="334" ht="12">
      <c r="M334" s="293"/>
    </row>
    <row r="335" ht="12">
      <c r="M335" s="293"/>
    </row>
    <row r="336" ht="12">
      <c r="M336" s="293"/>
    </row>
    <row r="337" ht="12">
      <c r="M337" s="293"/>
    </row>
    <row r="338" ht="12">
      <c r="M338" s="293"/>
    </row>
    <row r="339" ht="12">
      <c r="M339" s="293"/>
    </row>
    <row r="340" ht="12">
      <c r="M340" s="293"/>
    </row>
    <row r="341" ht="12">
      <c r="M341" s="293"/>
    </row>
    <row r="342" ht="12">
      <c r="M342" s="293"/>
    </row>
    <row r="343" ht="12">
      <c r="M343" s="293"/>
    </row>
    <row r="344" ht="12">
      <c r="M344" s="293"/>
    </row>
    <row r="345" ht="12">
      <c r="M345" s="293"/>
    </row>
    <row r="346" ht="12">
      <c r="M346" s="293"/>
    </row>
    <row r="347" ht="12">
      <c r="M347" s="293"/>
    </row>
    <row r="348" ht="12">
      <c r="M348" s="293"/>
    </row>
    <row r="349" ht="12">
      <c r="M349" s="293"/>
    </row>
    <row r="350" ht="12">
      <c r="M350" s="293"/>
    </row>
    <row r="351" ht="12">
      <c r="M351" s="293"/>
    </row>
    <row r="352" ht="12">
      <c r="M352" s="293"/>
    </row>
    <row r="353" ht="12">
      <c r="M353" s="293"/>
    </row>
    <row r="354" ht="12">
      <c r="M354" s="293"/>
    </row>
    <row r="355" ht="12">
      <c r="M355" s="293"/>
    </row>
    <row r="356" ht="12">
      <c r="M356" s="293"/>
    </row>
    <row r="357" ht="12">
      <c r="M357" s="293"/>
    </row>
    <row r="358" ht="12">
      <c r="M358" s="293"/>
    </row>
    <row r="359" ht="12">
      <c r="M359" s="293"/>
    </row>
    <row r="360" ht="12">
      <c r="M360" s="293"/>
    </row>
    <row r="361" ht="12">
      <c r="M361" s="293"/>
    </row>
    <row r="362" ht="12">
      <c r="M362" s="293"/>
    </row>
    <row r="363" ht="12">
      <c r="M363" s="293"/>
    </row>
    <row r="364" ht="12">
      <c r="M364" s="293"/>
    </row>
    <row r="365" ht="12">
      <c r="M365" s="293"/>
    </row>
    <row r="366" ht="12">
      <c r="M366" s="293"/>
    </row>
    <row r="367" ht="12">
      <c r="M367" s="293"/>
    </row>
    <row r="368" ht="12">
      <c r="M368" s="293"/>
    </row>
    <row r="369" ht="12">
      <c r="M369" s="293"/>
    </row>
    <row r="370" ht="12">
      <c r="M370" s="293"/>
    </row>
    <row r="371" ht="12">
      <c r="M371" s="293"/>
    </row>
    <row r="372" ht="12">
      <c r="M372" s="293"/>
    </row>
    <row r="373" ht="12">
      <c r="M373" s="293"/>
    </row>
    <row r="374" ht="12">
      <c r="M374" s="293"/>
    </row>
    <row r="375" ht="12">
      <c r="M375" s="293"/>
    </row>
    <row r="376" ht="12">
      <c r="M376" s="293"/>
    </row>
    <row r="377" ht="12">
      <c r="M377" s="293"/>
    </row>
    <row r="378" ht="12">
      <c r="M378" s="293"/>
    </row>
    <row r="379" ht="12">
      <c r="M379" s="293"/>
    </row>
    <row r="380" ht="12">
      <c r="M380" s="293"/>
    </row>
    <row r="381" ht="12">
      <c r="M381" s="293"/>
    </row>
    <row r="382" ht="12">
      <c r="M382" s="293"/>
    </row>
    <row r="383" ht="12">
      <c r="M383" s="293"/>
    </row>
    <row r="384" ht="12">
      <c r="M384" s="293"/>
    </row>
    <row r="385" ht="12">
      <c r="M385" s="293"/>
    </row>
    <row r="386" ht="12">
      <c r="M386" s="293"/>
    </row>
    <row r="387" ht="12">
      <c r="M387" s="293"/>
    </row>
    <row r="388" ht="12">
      <c r="M388" s="293"/>
    </row>
    <row r="389" ht="12">
      <c r="M389" s="293"/>
    </row>
    <row r="390" ht="12">
      <c r="M390" s="293"/>
    </row>
    <row r="391" ht="12">
      <c r="M391" s="293"/>
    </row>
    <row r="392" ht="12">
      <c r="M392" s="293"/>
    </row>
    <row r="393" ht="12">
      <c r="M393" s="293"/>
    </row>
    <row r="394" ht="12">
      <c r="M394" s="293"/>
    </row>
    <row r="395" ht="12">
      <c r="M395" s="293"/>
    </row>
    <row r="396" ht="12">
      <c r="M396" s="293"/>
    </row>
    <row r="397" ht="12">
      <c r="M397" s="293"/>
    </row>
    <row r="398" ht="12">
      <c r="M398" s="293"/>
    </row>
    <row r="399" ht="12">
      <c r="M399" s="293"/>
    </row>
    <row r="400" ht="12">
      <c r="M400" s="293"/>
    </row>
    <row r="401" ht="12">
      <c r="M401" s="293"/>
    </row>
    <row r="402" ht="12">
      <c r="M402" s="293"/>
    </row>
    <row r="403" ht="12">
      <c r="M403" s="293"/>
    </row>
    <row r="404" ht="12">
      <c r="M404" s="293"/>
    </row>
    <row r="405" ht="12">
      <c r="M405" s="293"/>
    </row>
    <row r="406" ht="12">
      <c r="M406" s="293"/>
    </row>
    <row r="407" ht="12">
      <c r="M407" s="293"/>
    </row>
    <row r="408" ht="12">
      <c r="M408" s="293"/>
    </row>
    <row r="409" ht="12">
      <c r="M409" s="293"/>
    </row>
    <row r="410" ht="12">
      <c r="M410" s="293"/>
    </row>
    <row r="411" ht="12">
      <c r="M411" s="293"/>
    </row>
    <row r="412" ht="12">
      <c r="M412" s="293"/>
    </row>
    <row r="413" ht="12">
      <c r="M413" s="293"/>
    </row>
    <row r="414" ht="12">
      <c r="M414" s="293"/>
    </row>
    <row r="415" ht="12">
      <c r="M415" s="293"/>
    </row>
    <row r="416" ht="12">
      <c r="M416" s="293"/>
    </row>
    <row r="417" ht="12">
      <c r="M417" s="293"/>
    </row>
    <row r="418" ht="12">
      <c r="M418" s="293"/>
    </row>
    <row r="419" ht="12">
      <c r="M419" s="293"/>
    </row>
    <row r="420" ht="12">
      <c r="M420" s="293"/>
    </row>
    <row r="421" ht="12">
      <c r="M421" s="293"/>
    </row>
    <row r="422" ht="12">
      <c r="M422" s="293"/>
    </row>
    <row r="423" ht="12">
      <c r="M423" s="293"/>
    </row>
    <row r="424" ht="12">
      <c r="M424" s="293"/>
    </row>
    <row r="425" ht="12">
      <c r="M425" s="293"/>
    </row>
    <row r="426" ht="12">
      <c r="M426" s="293"/>
    </row>
    <row r="427" ht="12">
      <c r="M427" s="293"/>
    </row>
    <row r="428" ht="12">
      <c r="M428" s="293"/>
    </row>
    <row r="429" ht="12">
      <c r="M429" s="293"/>
    </row>
    <row r="430" ht="12">
      <c r="M430" s="293"/>
    </row>
    <row r="431" ht="12">
      <c r="M431" s="293"/>
    </row>
    <row r="432" ht="12">
      <c r="M432" s="293"/>
    </row>
    <row r="433" ht="12">
      <c r="M433" s="293"/>
    </row>
    <row r="434" ht="12">
      <c r="M434" s="293"/>
    </row>
    <row r="435" ht="12">
      <c r="M435" s="293"/>
    </row>
    <row r="436" ht="12">
      <c r="M436" s="293"/>
    </row>
    <row r="437" ht="12">
      <c r="M437" s="293"/>
    </row>
    <row r="438" ht="12">
      <c r="M438" s="293"/>
    </row>
    <row r="439" ht="12">
      <c r="M439" s="293"/>
    </row>
    <row r="440" ht="12">
      <c r="M440" s="293"/>
    </row>
    <row r="441" ht="12">
      <c r="M441" s="293"/>
    </row>
    <row r="442" ht="12">
      <c r="M442" s="293"/>
    </row>
    <row r="443" ht="12">
      <c r="M443" s="293"/>
    </row>
    <row r="444" ht="12">
      <c r="M444" s="293"/>
    </row>
    <row r="445" ht="12">
      <c r="M445" s="293"/>
    </row>
    <row r="446" ht="12">
      <c r="M446" s="293"/>
    </row>
    <row r="447" ht="12">
      <c r="M447" s="293"/>
    </row>
    <row r="448" ht="12">
      <c r="M448" s="293"/>
    </row>
    <row r="449" ht="12">
      <c r="M449" s="293"/>
    </row>
    <row r="450" ht="12">
      <c r="M450" s="293"/>
    </row>
    <row r="451" ht="12">
      <c r="M451" s="293"/>
    </row>
    <row r="452" ht="12">
      <c r="M452" s="293"/>
    </row>
    <row r="453" ht="12">
      <c r="M453" s="293"/>
    </row>
    <row r="454" ht="12">
      <c r="M454" s="293"/>
    </row>
    <row r="455" ht="12">
      <c r="M455" s="293"/>
    </row>
    <row r="456" ht="12">
      <c r="M456" s="293"/>
    </row>
    <row r="457" ht="12">
      <c r="M457" s="293"/>
    </row>
    <row r="458" ht="12">
      <c r="M458" s="293"/>
    </row>
    <row r="459" ht="12">
      <c r="M459" s="293"/>
    </row>
    <row r="460" ht="12">
      <c r="M460" s="293"/>
    </row>
    <row r="461" ht="12">
      <c r="M461" s="293"/>
    </row>
    <row r="462" ht="12">
      <c r="M462" s="293"/>
    </row>
    <row r="463" ht="12">
      <c r="M463" s="293"/>
    </row>
    <row r="464" ht="12">
      <c r="M464" s="293"/>
    </row>
    <row r="465" ht="12">
      <c r="M465" s="293"/>
    </row>
    <row r="466" ht="12">
      <c r="M466" s="293"/>
    </row>
    <row r="467" ht="12">
      <c r="M467" s="293"/>
    </row>
    <row r="468" ht="12">
      <c r="M468" s="293"/>
    </row>
    <row r="469" ht="12">
      <c r="M469" s="293"/>
    </row>
    <row r="470" ht="12">
      <c r="M470" s="293"/>
    </row>
    <row r="471" ht="12">
      <c r="M471" s="293"/>
    </row>
    <row r="472" ht="12">
      <c r="M472" s="293"/>
    </row>
    <row r="473" ht="12">
      <c r="M473" s="293"/>
    </row>
    <row r="474" ht="12">
      <c r="M474" s="293"/>
    </row>
    <row r="475" ht="12">
      <c r="M475" s="293"/>
    </row>
    <row r="476" ht="12">
      <c r="M476" s="293"/>
    </row>
    <row r="477" ht="12">
      <c r="M477" s="293"/>
    </row>
    <row r="478" ht="12">
      <c r="M478" s="293"/>
    </row>
    <row r="479" ht="12">
      <c r="M479" s="293"/>
    </row>
    <row r="480" ht="12">
      <c r="M480" s="293"/>
    </row>
    <row r="481" ht="12">
      <c r="M481" s="293"/>
    </row>
    <row r="482" ht="12">
      <c r="M482" s="293"/>
    </row>
    <row r="483" ht="12">
      <c r="M483" s="293"/>
    </row>
    <row r="484" ht="12">
      <c r="M484" s="293"/>
    </row>
    <row r="485" ht="12">
      <c r="M485" s="293"/>
    </row>
    <row r="486" ht="12">
      <c r="M486" s="293"/>
    </row>
    <row r="487" ht="12">
      <c r="M487" s="293"/>
    </row>
    <row r="488" ht="12">
      <c r="M488" s="293"/>
    </row>
    <row r="489" ht="12">
      <c r="M489" s="293"/>
    </row>
    <row r="490" ht="12">
      <c r="M490" s="293"/>
    </row>
    <row r="491" ht="12">
      <c r="M491" s="293"/>
    </row>
    <row r="492" ht="12">
      <c r="M492" s="293"/>
    </row>
    <row r="493" ht="12">
      <c r="M493" s="293"/>
    </row>
    <row r="494" ht="12">
      <c r="M494" s="293"/>
    </row>
    <row r="495" ht="12">
      <c r="M495" s="293"/>
    </row>
    <row r="496" ht="12">
      <c r="M496" s="293"/>
    </row>
    <row r="497" ht="12">
      <c r="M497" s="293"/>
    </row>
    <row r="498" ht="12">
      <c r="M498" s="293"/>
    </row>
    <row r="499" ht="12">
      <c r="M499" s="293"/>
    </row>
    <row r="500" ht="12">
      <c r="M500" s="293"/>
    </row>
    <row r="501" ht="12">
      <c r="M501" s="293"/>
    </row>
    <row r="502" ht="12">
      <c r="M502" s="293"/>
    </row>
    <row r="503" ht="12">
      <c r="M503" s="293"/>
    </row>
    <row r="504" ht="12">
      <c r="M504" s="293"/>
    </row>
    <row r="505" ht="12">
      <c r="M505" s="293"/>
    </row>
    <row r="506" ht="12">
      <c r="M506" s="293"/>
    </row>
    <row r="507" ht="12">
      <c r="M507" s="293"/>
    </row>
    <row r="508" ht="12">
      <c r="M508" s="293"/>
    </row>
    <row r="509" ht="12">
      <c r="M509" s="293"/>
    </row>
    <row r="510" ht="12">
      <c r="M510" s="293"/>
    </row>
    <row r="511" ht="12">
      <c r="M511" s="293"/>
    </row>
    <row r="512" ht="12">
      <c r="M512" s="293"/>
    </row>
    <row r="513" ht="12">
      <c r="M513" s="293"/>
    </row>
    <row r="514" ht="12">
      <c r="M514" s="293"/>
    </row>
    <row r="515" ht="12">
      <c r="M515" s="293"/>
    </row>
    <row r="516" ht="12">
      <c r="M516" s="293"/>
    </row>
    <row r="517" ht="12">
      <c r="M517" s="293"/>
    </row>
    <row r="518" ht="12">
      <c r="M518" s="293"/>
    </row>
    <row r="519" ht="12">
      <c r="M519" s="293"/>
    </row>
    <row r="520" ht="12">
      <c r="M520" s="293"/>
    </row>
    <row r="521" ht="12">
      <c r="M521" s="293"/>
    </row>
    <row r="522" ht="12">
      <c r="M522" s="293"/>
    </row>
    <row r="523" ht="12">
      <c r="M523" s="293"/>
    </row>
    <row r="524" ht="12">
      <c r="M524" s="293"/>
    </row>
    <row r="525" ht="12">
      <c r="M525" s="293"/>
    </row>
    <row r="526" ht="12">
      <c r="M526" s="293"/>
    </row>
    <row r="527" ht="12">
      <c r="M527" s="293"/>
    </row>
    <row r="528" ht="12">
      <c r="M528" s="293"/>
    </row>
    <row r="529" ht="12">
      <c r="M529" s="293"/>
    </row>
    <row r="530" ht="12">
      <c r="M530" s="293"/>
    </row>
    <row r="531" ht="12">
      <c r="M531" s="293"/>
    </row>
    <row r="532" ht="12">
      <c r="M532" s="293"/>
    </row>
    <row r="533" ht="12">
      <c r="M533" s="293"/>
    </row>
    <row r="534" ht="12">
      <c r="M534" s="293"/>
    </row>
    <row r="535" ht="12">
      <c r="M535" s="293"/>
    </row>
    <row r="536" ht="12">
      <c r="M536" s="293"/>
    </row>
    <row r="537" ht="12">
      <c r="M537" s="293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Агов</cp:lastModifiedBy>
  <cp:lastPrinted>2014-05-19T13:02:20Z</cp:lastPrinted>
  <dcterms:created xsi:type="dcterms:W3CDTF">2010-01-27T12:51:47Z</dcterms:created>
  <dcterms:modified xsi:type="dcterms:W3CDTF">2014-05-19T13:03:22Z</dcterms:modified>
  <cp:category/>
  <cp:version/>
  <cp:contentType/>
  <cp:contentStatus/>
</cp:coreProperties>
</file>