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<sst xmlns="http://schemas.openxmlformats.org/spreadsheetml/2006/main" count="89" uniqueCount="81">
  <si>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</si>
  <si>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</si>
  <si>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</si>
  <si>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</si>
  <si>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</si>
  <si>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</si>
  <si>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</si>
  <si>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</si>
  <si>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</si>
  <si>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</si>
  <si>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</si>
  <si>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</si>
  <si>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</si>
  <si>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</si>
  <si>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</si>
  <si>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</si>
  <si>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</si>
  <si>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</si>
  <si>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</si>
  <si>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</si>
  <si>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</si>
  <si>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</si>
  <si>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</si>
  <si>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</si>
  <si>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</si>
  <si>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</si>
  <si>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</si>
  <si>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</si>
  <si>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</si>
  <si>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</si>
  <si>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</si>
  <si>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</si>
  <si>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</si>
  <si>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</si>
  <si>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</si>
  <si>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</si>
  <si>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</si>
  <si>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</si>
  <si>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</si>
  <si>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</si>
  <si>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</si>
  <si>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</si>
  <si>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</si>
  <si>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</si>
  <si>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</si>
  <si>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</si>
  <si>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</si>
  <si>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</si>
  <si>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</si>
  <si>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</si>
  <si>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</si>
  <si>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</si>
  <si>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</si>
  <si>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</si>
  <si>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</si>
  <si>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</si>
  <si>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</si>
  <si>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</si>
  <si>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</si>
  <si>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</si>
  <si>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</si>
  <si>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</si>
  <si>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</si>
  <si>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</si>
  <si>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</si>
  <si>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</si>
  <si>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</si>
  <si>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</si>
  <si>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</si>
  <si>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</si>
  <si>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</si>
  <si>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</si>
  <si>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</si>
  <si>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</si>
  <si>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</si>
  <si>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</si>
  <si>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Отчетен период:30.04.2008</t>
  </si>
  <si>
    <t>/Б. Данова/</t>
  </si>
  <si>
    <t>/Г.Бисерински/</t>
  </si>
  <si>
    <t>/Н. Петрова/</t>
  </si>
  <si>
    <t>Дата:13.10.2008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</si>
</sst>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7">
      <selection activeCell="C35" sqref="C35"/>
    </sheetView>
  </sheetViews>
  <sheetFormatPr defaultColWidth="9.140625" defaultRowHeight="12.75"/>
  <cols>
    <col min="1" max="1" width="34.00390625" style="1" customWidth="1"/>
    <col min="2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7.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73</v>
      </c>
      <c r="B3" s="6"/>
      <c r="C3" s="2"/>
      <c r="D3" s="2"/>
      <c r="E3" s="38" t="s">
        <v>75</v>
      </c>
      <c r="F3" s="38"/>
    </row>
    <row r="4" spans="1:6" ht="12">
      <c r="A4" s="4" t="s">
        <v>76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620876.15</v>
      </c>
      <c r="F8" s="32">
        <v>621726.87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61138.28-121084.01</f>
        <v>-59945.729999999996</v>
      </c>
      <c r="F10" s="31">
        <v>-59735.25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-59945.729999999996</v>
      </c>
      <c r="F13" s="26">
        <f>SUM(F10:F12)</f>
        <v>-59735.25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-20227.15</v>
      </c>
      <c r="F18" s="31">
        <v>-16288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f>56059.76+38000</f>
        <v>94059.76000000001</v>
      </c>
      <c r="C19" s="29">
        <v>91545.18</v>
      </c>
      <c r="D19" s="18" t="s">
        <v>35</v>
      </c>
      <c r="E19" s="26">
        <f>SUM(E15+E18)</f>
        <v>196247.46</v>
      </c>
      <c r="F19" s="26">
        <f>F15+F18</f>
        <v>200186.61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327625</v>
      </c>
      <c r="C20" s="29">
        <v>326753.12</v>
      </c>
      <c r="D20" s="19" t="s">
        <v>37</v>
      </c>
      <c r="E20" s="26">
        <f>E8+E13+E19</f>
        <v>757177.88</v>
      </c>
      <c r="F20" s="26">
        <f>F8+F13+F19</f>
        <v>762178.23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421684.76</v>
      </c>
      <c r="C22" s="26">
        <f>SUM(C18:C21)</f>
        <v>418298.3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332147.31</v>
      </c>
      <c r="C24" s="25">
        <f>SUM(C25:C28)</f>
        <v>337544.31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28934.45</v>
      </c>
      <c r="C25" s="29">
        <v>35558</v>
      </c>
      <c r="D25" s="16" t="s">
        <v>42</v>
      </c>
      <c r="E25" s="25">
        <f>E26+E27+E28</f>
        <v>988.49</v>
      </c>
      <c r="F25" s="25">
        <f>F26+F27+F28</f>
        <v>1053.4099999999999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338.2</v>
      </c>
      <c r="F26" s="33">
        <v>387.03</v>
      </c>
    </row>
    <row r="27" spans="1:6" ht="12.75">
      <c r="A27" s="13" t="s">
        <v>18</v>
      </c>
      <c r="B27" s="27">
        <v>303212.86</v>
      </c>
      <c r="C27" s="30">
        <v>301986.31</v>
      </c>
      <c r="D27" s="16" t="s">
        <v>45</v>
      </c>
      <c r="E27" s="27">
        <v>650.29</v>
      </c>
      <c r="F27" s="33">
        <v>666.38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12.36</v>
      </c>
      <c r="F29" s="33">
        <v>61.85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0</v>
      </c>
      <c r="F33" s="27">
        <v>1000</v>
      </c>
    </row>
    <row r="34" spans="1:6" ht="12">
      <c r="A34" s="19" t="s">
        <v>58</v>
      </c>
      <c r="B34" s="28">
        <f>SUM(B24+B29+B30+B31+B32+B33)</f>
        <v>332147.31</v>
      </c>
      <c r="C34" s="28">
        <f>C24+C29+C30+C31+C32+C33</f>
        <v>337544.31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3846.51</v>
      </c>
      <c r="C36" s="27">
        <v>3185.65</v>
      </c>
      <c r="D36" s="21" t="s">
        <v>63</v>
      </c>
      <c r="E36" s="27">
        <v>153.1</v>
      </c>
      <c r="F36" s="13"/>
    </row>
    <row r="37" spans="1:6" ht="24">
      <c r="A37" s="16" t="s">
        <v>64</v>
      </c>
      <c r="B37" s="27"/>
      <c r="C37" s="31">
        <v>4800</v>
      </c>
      <c r="D37" s="19" t="s">
        <v>22</v>
      </c>
      <c r="E37" s="28">
        <f>E24+E25+E29+E30+E31+E32+E33+E34+E35+E36</f>
        <v>1153.95</v>
      </c>
      <c r="F37" s="28">
        <f>F24+F25+F29+F33+F34+F35</f>
        <v>2115.2599999999998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1153.95</v>
      </c>
      <c r="F38" s="28">
        <f>F37</f>
        <v>2115.2599999999998</v>
      </c>
    </row>
    <row r="39" spans="1:6" ht="12">
      <c r="A39" s="16" t="s">
        <v>67</v>
      </c>
      <c r="B39" s="27">
        <v>159.04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4005.55</v>
      </c>
      <c r="C40" s="28">
        <f>SUM(C36:C39)</f>
        <v>7985.65</v>
      </c>
      <c r="D40" s="13"/>
      <c r="E40" s="13"/>
      <c r="F40" s="13"/>
    </row>
    <row r="41" spans="1:6" ht="12">
      <c r="A41" s="15" t="s">
        <v>69</v>
      </c>
      <c r="B41" s="28">
        <v>494</v>
      </c>
      <c r="C41" s="14">
        <v>465</v>
      </c>
      <c r="D41" s="13"/>
      <c r="E41" s="13"/>
      <c r="F41" s="13"/>
    </row>
    <row r="42" spans="1:6" ht="12">
      <c r="A42" s="18" t="s">
        <v>66</v>
      </c>
      <c r="B42" s="28">
        <f>B22+B34+B40</f>
        <v>757837.6200000001</v>
      </c>
      <c r="C42" s="28">
        <f>C22+C34+C40</f>
        <v>763828.26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758331.6200000001</v>
      </c>
      <c r="C44" s="26">
        <f>C7+C42+C41</f>
        <v>764293.26</v>
      </c>
      <c r="D44" s="18" t="s">
        <v>71</v>
      </c>
      <c r="E44" s="28">
        <f>E20+E38</f>
        <v>758331.83</v>
      </c>
      <c r="F44" s="28">
        <f>F20+F38</f>
        <v>764293.49</v>
      </c>
    </row>
    <row r="45" spans="1:6" ht="12">
      <c r="A45" s="24"/>
      <c r="B45" s="34"/>
      <c r="C45" s="34"/>
      <c r="D45" s="24"/>
      <c r="E45" s="35"/>
      <c r="F45" s="35"/>
    </row>
    <row r="46" spans="1:6" ht="12">
      <c r="A46" s="24"/>
      <c r="B46" s="34"/>
      <c r="C46" s="34"/>
      <c r="D46" s="24"/>
      <c r="E46" s="35"/>
      <c r="F46" s="35"/>
    </row>
    <row r="47" spans="1:6" ht="12">
      <c r="A47" s="24"/>
      <c r="B47" s="34"/>
      <c r="C47" s="34"/>
      <c r="D47" s="24"/>
      <c r="E47" s="35"/>
      <c r="F47" s="35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6" t="s">
        <v>72</v>
      </c>
      <c r="C49" s="36"/>
      <c r="D49" s="36" t="s">
        <v>74</v>
      </c>
      <c r="E49" s="36"/>
      <c r="F49" s="17"/>
      <c r="G49" s="22"/>
    </row>
    <row r="50" spans="2:7" ht="12">
      <c r="B50" s="22"/>
      <c r="C50" s="22" t="s">
        <v>77</v>
      </c>
      <c r="D50" s="22"/>
      <c r="F50" s="22"/>
      <c r="G50" s="22"/>
    </row>
    <row r="51" spans="2:7" ht="12">
      <c r="B51" s="22"/>
      <c r="C51" s="22"/>
      <c r="D51" s="22"/>
      <c r="E51" s="22" t="s">
        <v>78</v>
      </c>
      <c r="F51" s="22"/>
      <c r="G51" s="22"/>
    </row>
    <row r="52" spans="3:6" ht="12">
      <c r="C52" s="22"/>
      <c r="D52" s="36" t="s">
        <v>74</v>
      </c>
      <c r="E52" s="36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79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2008-04-09T12:23:32Z</cp:lastPrinted>
  <dcterms:created xsi:type="dcterms:W3CDTF">2008-04-01T08:58:21Z</dcterms:created>
  <dcterms:modified xsi:type="dcterms:W3CDTF">2008-10-13T17:50:08Z</dcterms:modified>
  <cp:category/>
  <cp:version/>
  <cp:contentType/>
  <cp:contentStatus/>
</cp:coreProperties>
</file>