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3"/>
  </bookViews>
  <sheets>
    <sheet name="IS" sheetId="1" r:id="rId1"/>
    <sheet name="BS" sheetId="2" r:id="rId2"/>
    <sheet name="SCE" sheetId="3" r:id="rId3"/>
    <sheet name="CF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<sst xmlns="http://schemas.openxmlformats.org/spreadsheetml/2006/main" count="207" uniqueCount="155">
  <si>
    <t>„ЗД Евроинс” АД</t>
  </si>
  <si>
    <t>Отчет за всеобхватния доход</t>
  </si>
  <si>
    <t>В хиляди лева</t>
  </si>
  <si>
    <t>Бел. (note)</t>
  </si>
  <si>
    <t>Записани бруто премии</t>
  </si>
  <si>
    <t>Отстъпени премии на презастрахователи</t>
  </si>
  <si>
    <t>Нетни премии</t>
  </si>
  <si>
    <t>Промяна в брутния размер на пренос-премийния резерв</t>
  </si>
  <si>
    <t>Дял на презастрахователя в промяната на пренос-премийния резерв</t>
  </si>
  <si>
    <t>Нетни спечелени премии</t>
  </si>
  <si>
    <t>Приходи от такси и комисиони</t>
  </si>
  <si>
    <t>Финансови приходи</t>
  </si>
  <si>
    <t>Други оперативни приходи</t>
  </si>
  <si>
    <t xml:space="preserve">Нетни приходи </t>
  </si>
  <si>
    <t>Настъпили щети, нетни от презастраховане</t>
  </si>
  <si>
    <t>Аквизиционни разходи</t>
  </si>
  <si>
    <t>Административни разходи</t>
  </si>
  <si>
    <t>Финансови разходи</t>
  </si>
  <si>
    <t>Други оперативни разходи</t>
  </si>
  <si>
    <t>Оперативна печалба</t>
  </si>
  <si>
    <t>Други приходи (разходи)</t>
  </si>
  <si>
    <t xml:space="preserve">Печалба (загуба) за периода </t>
  </si>
  <si>
    <t>Друг всеобхватен доход</t>
  </si>
  <si>
    <t>Общ всеобхватен доход за периода</t>
  </si>
  <si>
    <t>Total comprehensive income for the period</t>
  </si>
  <si>
    <t>Общ всеобхватен доход, отнасящ се към</t>
  </si>
  <si>
    <t>Собствениците на предприятието-майка</t>
  </si>
  <si>
    <t>Миноритарно участие</t>
  </si>
  <si>
    <t>Общ всеобхватен доход за годината, след данъци</t>
  </si>
  <si>
    <t>Отчет за финансовото състояние</t>
  </si>
  <si>
    <t>Активи</t>
  </si>
  <si>
    <t>Нематериални активи</t>
  </si>
  <si>
    <t>Имоти, сгради, съоръжения и оборудване</t>
  </si>
  <si>
    <t>Инвестиционни имоти</t>
  </si>
  <si>
    <t>Финансови активи</t>
  </si>
  <si>
    <t>Дял на презастрахователите в техническите резерви</t>
  </si>
  <si>
    <t>Активи по отсрочени данъци</t>
  </si>
  <si>
    <t>Вземания и други активи</t>
  </si>
  <si>
    <t>Парични средства и парични еквиваленти</t>
  </si>
  <si>
    <t>Общо активи</t>
  </si>
  <si>
    <t>Пасиви</t>
  </si>
  <si>
    <t>Застрахователни резерви</t>
  </si>
  <si>
    <t>Задължения към застрахователи и други задължения</t>
  </si>
  <si>
    <t>Пасиви по отсрочени данъци</t>
  </si>
  <si>
    <t>Общо пасиви</t>
  </si>
  <si>
    <t>Капитал и резерви</t>
  </si>
  <si>
    <t>Основен капитал</t>
  </si>
  <si>
    <t>Share capital</t>
  </si>
  <si>
    <t>Премиен и други капиталови резерви</t>
  </si>
  <si>
    <t>Резерв от преизчисляване във валутата на представяне на отчета</t>
  </si>
  <si>
    <t>Неразпределена печалба</t>
  </si>
  <si>
    <t>Retained earnings</t>
  </si>
  <si>
    <t>Малцинствено участие</t>
  </si>
  <si>
    <t>Общо капитал и резерви</t>
  </si>
  <si>
    <t>Общо капитал и пасиви</t>
  </si>
  <si>
    <t>Отчет за промените в собствения капитал</t>
  </si>
  <si>
    <t>Отнасящ се за собствениците на компанията</t>
  </si>
  <si>
    <t>Акционерен капитал</t>
  </si>
  <si>
    <t>Законов резерв</t>
  </si>
  <si>
    <t>Премиен резерв</t>
  </si>
  <si>
    <t>Преоценъчен  резерв</t>
  </si>
  <si>
    <t>Собствен капитал на притежателите на обикновени акции</t>
  </si>
  <si>
    <t>Общо собствен капитал</t>
  </si>
  <si>
    <t>Statement of changes in equity</t>
  </si>
  <si>
    <t>Attributable to equity holders</t>
  </si>
  <si>
    <t>Statutory reserves</t>
  </si>
  <si>
    <t>Share premium reserves</t>
  </si>
  <si>
    <t>Revaluation reserve</t>
  </si>
  <si>
    <t xml:space="preserve">Total ordinary shareholders' equity </t>
  </si>
  <si>
    <t xml:space="preserve">Total equity </t>
  </si>
  <si>
    <t>Balance as at 1 January 2008</t>
  </si>
  <si>
    <t>Profit for the year 2008</t>
  </si>
  <si>
    <t>Other comprehensive income, net of income tax</t>
  </si>
  <si>
    <t>Курсови разлики от валутни преизчисления</t>
  </si>
  <si>
    <t>Exchange differences on translating foreign operations</t>
  </si>
  <si>
    <t>Резерв от промяна на справедлива стойност (активи на разположение за продажба)</t>
  </si>
  <si>
    <t>Fair value reserve (available-for-sale financial assets)</t>
  </si>
  <si>
    <t>Нетна промяна на справедлива стойност</t>
  </si>
  <si>
    <t>Net change in fair value</t>
  </si>
  <si>
    <t>Нетна сума призната в печалба или загуба</t>
  </si>
  <si>
    <t>Net amount transferred to profit or loss</t>
  </si>
  <si>
    <t>Преценъчен резерв</t>
  </si>
  <si>
    <t>Revaluation resere</t>
  </si>
  <si>
    <t>Други 1</t>
  </si>
  <si>
    <t>Other 1</t>
  </si>
  <si>
    <t>Други 2</t>
  </si>
  <si>
    <t>Other 2</t>
  </si>
  <si>
    <t>Общ друг всеобхватен доход</t>
  </si>
  <si>
    <t>Total other comprehensive income</t>
  </si>
  <si>
    <t>Операции със собствениците, отразени директно в капитала</t>
  </si>
  <si>
    <t>Transactions with owners, recorded directly in equity</t>
  </si>
  <si>
    <t>Вноски от и разпределения към собствениците</t>
  </si>
  <si>
    <t>Contributions by and distributions to owners</t>
  </si>
  <si>
    <t>Увеличение на акционерния капитал</t>
  </si>
  <si>
    <t>Increase in share capital</t>
  </si>
  <si>
    <t>Разпределение на печалбата</t>
  </si>
  <si>
    <t>Profit allocation</t>
  </si>
  <si>
    <t>Разпределение на дивиденти</t>
  </si>
  <si>
    <t>Dividend distribution</t>
  </si>
  <si>
    <t>Други промени – опишете!</t>
  </si>
  <si>
    <t>Other changes - describe!</t>
  </si>
  <si>
    <t>Общо вноски и разпределение към собствениците</t>
  </si>
  <si>
    <t>Total contributions by and distributions to owners</t>
  </si>
  <si>
    <t>Balance as at 1 January 2009</t>
  </si>
  <si>
    <t>Вноски и разпределения към собствениците</t>
  </si>
  <si>
    <t>Issue of share capital</t>
  </si>
  <si>
    <t>Profit distribution</t>
  </si>
  <si>
    <t>Общо вноски и разпределения към собствениците</t>
  </si>
  <si>
    <t>Balance as at 31 December 2009</t>
  </si>
  <si>
    <t>Отчет за Паричните Потоци</t>
  </si>
  <si>
    <t>Оперативна дейност</t>
  </si>
  <si>
    <t>Корекции за:</t>
  </si>
  <si>
    <t>(Намаление)/Увеличение в пренос-премийния резерв и резерва за неизтекли рискове</t>
  </si>
  <si>
    <t>Увеличение в резерва за предстоящи плащания</t>
  </si>
  <si>
    <t>(Намаление)/Увеличение в други резерви</t>
  </si>
  <si>
    <t>Увеличение/(сторно) на загуба от обезценка на вземания</t>
  </si>
  <si>
    <t>Начислена амортизация за периода</t>
  </si>
  <si>
    <t>Преоценка на инвестиции</t>
  </si>
  <si>
    <t>Загуба/(печалба) от продажби на инвестиции</t>
  </si>
  <si>
    <t xml:space="preserve">Нетен доход от лихви </t>
  </si>
  <si>
    <t>Намаление/(увеличение) на вземанията</t>
  </si>
  <si>
    <t>(Намаление)/увеличение на задълженията</t>
  </si>
  <si>
    <t>Нетни парични потоци от оперативна дейност</t>
  </si>
  <si>
    <t>Инвестиционна дейност</t>
  </si>
  <si>
    <t>Нетно намаление/(увеличение) на финансовите активи</t>
  </si>
  <si>
    <t>Придобиване на инвестиционни имоти, нето</t>
  </si>
  <si>
    <t>(Придобиване) на имоти, съоръжения и оборудване, нето</t>
  </si>
  <si>
    <t xml:space="preserve">Получени лихви нетно </t>
  </si>
  <si>
    <t>Нетни парични потоци от инвестиционна дейност</t>
  </si>
  <si>
    <t>Финансова дейност</t>
  </si>
  <si>
    <t>Парични постъпления от заеми, нето</t>
  </si>
  <si>
    <t>Увеличение на капитала</t>
  </si>
  <si>
    <t>Нетни парични потоци от финансова дейност</t>
  </si>
  <si>
    <t>Нетно увеличение на парични средства и парични еквиваленти</t>
  </si>
  <si>
    <t>Ефект от преизчисление във валутата  на отчета</t>
  </si>
  <si>
    <t>Парични средства и парични еквиваленти в началото на периода</t>
  </si>
  <si>
    <t>Парични средства и парични еквиваленти в края на периода</t>
  </si>
  <si>
    <r>
      <t xml:space="preserve">Profit for </t>
    </r>
    <r>
      <rPr>
        <sz val="10"/>
        <rFont val="Times New Roman"/>
        <family val="1"/>
      </rPr>
      <t>the year 2009</t>
    </r>
  </si>
  <si>
    <t xml:space="preserve">Бел. </t>
  </si>
  <si>
    <t>Изготвил:</t>
  </si>
  <si>
    <t xml:space="preserve">                В.Маринов </t>
  </si>
  <si>
    <t>Представляващ:</t>
  </si>
  <si>
    <t xml:space="preserve">              Антон Пиронски </t>
  </si>
  <si>
    <t xml:space="preserve">(Печалба)/Загуба от продажба или отписване на имоти, съоръжения и оборудване  </t>
  </si>
  <si>
    <t xml:space="preserve">Приходи от дивиденти </t>
  </si>
  <si>
    <t>Платени / получени  дивиденти</t>
  </si>
  <si>
    <t>15,16</t>
  </si>
  <si>
    <t>6,11</t>
  </si>
  <si>
    <t xml:space="preserve">Финансова Загуба  </t>
  </si>
  <si>
    <t xml:space="preserve">Салдо към 1 Януари 2013 г. </t>
  </si>
  <si>
    <t>Печалба за 2013 година</t>
  </si>
  <si>
    <t>Салдо към 1 януари 2014 г.</t>
  </si>
  <si>
    <t>към 30.06.2014</t>
  </si>
  <si>
    <t>Салдо към 30 юни 2014 г.</t>
  </si>
  <si>
    <t>Печалба за 2014 година</t>
  </si>
</sst>
</file>

<file path=xl/styles.xml><?xml version="1.0" encoding="utf-8"?>
<styleSheet xmlns="http://schemas.openxmlformats.org/spreadsheetml/2006/main">
  <numFmts count="6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[Red]\(#,##0\)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0000\ _л_в_-;\-* #,##0.00000\ _л_в_-;_-* &quot;-&quot;?????\ _л_в_-;_-@_-"/>
    <numFmt numFmtId="195" formatCode="#,##0.00;[Red]#,##0.00"/>
    <numFmt numFmtId="196" formatCode="[$-402]dd\ mmmm\ yyyy\ &quot;г.&quot;"/>
    <numFmt numFmtId="197" formatCode="_-* #,##0\ _л_в_-;\-* #,##0\ _л_в_-;_-* &quot;-&quot;??\ _л_в_-;_-@_-"/>
    <numFmt numFmtId="198" formatCode="#,##0;[Red]#,##0"/>
    <numFmt numFmtId="199" formatCode="#,##0.0;[Red]\(#,##0.0\)"/>
    <numFmt numFmtId="200" formatCode="#,##0.00;[Red]\(#,##0.00\)"/>
    <numFmt numFmtId="201" formatCode="#,##0.0000;[Red]\(#,##0.0000\)"/>
    <numFmt numFmtId="202" formatCode="_-* #,##0.000\ _л_в_-;\-* #,##0.000\ _л_в_-;_-* &quot;-&quot;??\ _л_в_-;_-@_-"/>
    <numFmt numFmtId="203" formatCode="_-* #,##0.0000\ _л_в_-;\-* #,##0.0000\ _л_в_-;_-* &quot;-&quot;??\ _л_в_-;_-@_-"/>
    <numFmt numFmtId="204" formatCode="_-* #,##0.0\ _л_в_-;\-* #,##0.0\ _л_в_-;_-* &quot;-&quot;??\ _л_в_-;_-@_-"/>
    <numFmt numFmtId="205" formatCode="#,##0.00\ &quot;лв&quot;"/>
    <numFmt numFmtId="206" formatCode="_(* #,##0_);_(* \(#,##0\);_(* &quot;0&quot;_);_(@_)"/>
    <numFmt numFmtId="207" formatCode="0.0"/>
    <numFmt numFmtId="208" formatCode="#,##0.000"/>
    <numFmt numFmtId="209" formatCode="#,##0.0000"/>
    <numFmt numFmtId="210" formatCode="#&quot; &quot;##0.0;[Red]\(#&quot; &quot;##0.0\)"/>
    <numFmt numFmtId="211" formatCode="#&quot; &quot;##0.00;[Red]\(#&quot; &quot;##0.00\)"/>
    <numFmt numFmtId="212" formatCode="_(* #,##0.0_);_(* \(#,##0.0\);_(* &quot;-&quot;_);_(@_)"/>
    <numFmt numFmtId="213" formatCode="_(* #&quot; &quot;##0.0_);_(* \(#&quot; &quot;##0.0\);_(* &quot;-&quot;_);_(@_)"/>
    <numFmt numFmtId="214" formatCode="_(* #&quot; &quot;##0.00_);_(* \(#&quot; &quot;##0.00\);_(* &quot;-&quot;_);_(@_)"/>
    <numFmt numFmtId="215" formatCode="_(* #&quot; &quot;##0.000_);_(* \(#&quot; &quot;##0.000\);_(* &quot;-&quot;_);_(@_)"/>
    <numFmt numFmtId="216" formatCode="_(* #&quot; &quot;##0_);_(* \(#&quot; &quot;##0\);_(* &quot;-&quot;_);_(@_)"/>
    <numFmt numFmtId="217" formatCode="#&quot; &quot;##0;[Red]\(#&quot; &quot;##0\)"/>
    <numFmt numFmtId="218" formatCode="_-* #&quot; &quot;##0.00\ _ _-;\-* #&quot; &quot;##0.00\ _ _-;_-* &quot;-&quot;??\ _ _-;_-@_-"/>
  </numFmts>
  <fonts count="51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11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medium"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/>
      <right/>
      <top style="medium"/>
      <bottom/>
    </border>
  </borders>
  <cellStyleXfs count="4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19" fillId="0" borderId="9">
      <alignment horizontal="right"/>
      <protection/>
    </xf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0" fillId="23" borderId="7" applyNumberFormat="0" applyFont="0" applyAlignment="0" applyProtection="0"/>
    <xf numFmtId="0" fontId="23" fillId="7" borderId="1" applyNumberFormat="0" applyAlignment="0" applyProtection="0"/>
    <xf numFmtId="0" fontId="2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8" applyNumberFormat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3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10" applyNumberFormat="0" applyFill="0" applyAlignment="0" applyProtection="0"/>
  </cellStyleXfs>
  <cellXfs count="169">
    <xf numFmtId="0" fontId="0" fillId="0" borderId="0" xfId="0" applyAlignment="1">
      <alignment/>
    </xf>
    <xf numFmtId="14" fontId="37" fillId="20" borderId="0" xfId="0" applyNumberFormat="1" applyFont="1" applyFill="1" applyAlignment="1">
      <alignment horizontal="left" wrapText="1"/>
    </xf>
    <xf numFmtId="0" fontId="38" fillId="0" borderId="0" xfId="0" applyFont="1" applyFill="1" applyAlignment="1">
      <alignment/>
    </xf>
    <xf numFmtId="0" fontId="38" fillId="20" borderId="0" xfId="0" applyFont="1" applyFill="1" applyAlignment="1">
      <alignment horizontal="right"/>
    </xf>
    <xf numFmtId="0" fontId="38" fillId="20" borderId="0" xfId="0" applyFont="1" applyFill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right" vertical="top"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justify" wrapText="1"/>
    </xf>
    <xf numFmtId="0" fontId="37" fillId="0" borderId="0" xfId="0" applyFont="1" applyFill="1" applyAlignment="1">
      <alignment horizontal="right" vertical="top" wrapText="1"/>
    </xf>
    <xf numFmtId="0" fontId="37" fillId="0" borderId="0" xfId="0" applyFont="1" applyBorder="1" applyAlignment="1">
      <alignment horizontal="right" vertical="top" wrapText="1"/>
    </xf>
    <xf numFmtId="0" fontId="39" fillId="0" borderId="0" xfId="0" applyFont="1" applyAlignment="1">
      <alignment horizontal="justify" wrapText="1"/>
    </xf>
    <xf numFmtId="0" fontId="39" fillId="0" borderId="0" xfId="0" applyFont="1" applyAlignment="1">
      <alignment wrapText="1"/>
    </xf>
    <xf numFmtId="0" fontId="37" fillId="0" borderId="0" xfId="0" applyFont="1" applyFill="1" applyAlignment="1">
      <alignment horizontal="center" vertical="top" wrapText="1"/>
    </xf>
    <xf numFmtId="0" fontId="37" fillId="0" borderId="0" xfId="0" applyFont="1" applyAlignment="1">
      <alignment horizontal="right" wrapText="1"/>
    </xf>
    <xf numFmtId="0" fontId="38" fillId="0" borderId="0" xfId="0" applyFont="1" applyBorder="1" applyAlignment="1">
      <alignment horizontal="justify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wrapText="1"/>
    </xf>
    <xf numFmtId="0" fontId="38" fillId="0" borderId="0" xfId="0" applyFont="1" applyFill="1" applyAlignment="1">
      <alignment horizontal="justify"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 vertical="top" wrapText="1"/>
    </xf>
    <xf numFmtId="0" fontId="37" fillId="0" borderId="0" xfId="0" applyFont="1" applyAlignment="1">
      <alignment horizontal="justify" vertical="top" wrapText="1"/>
    </xf>
    <xf numFmtId="0" fontId="38" fillId="0" borderId="0" xfId="0" applyFont="1" applyFill="1" applyAlignment="1">
      <alignment horizontal="right" wrapText="1"/>
    </xf>
    <xf numFmtId="0" fontId="38" fillId="0" borderId="0" xfId="0" applyFont="1" applyBorder="1" applyAlignment="1">
      <alignment horizontal="right" wrapText="1"/>
    </xf>
    <xf numFmtId="0" fontId="38" fillId="0" borderId="0" xfId="0" applyFont="1" applyAlignment="1">
      <alignment horizontal="left" wrapText="1"/>
    </xf>
    <xf numFmtId="0" fontId="38" fillId="0" borderId="0" xfId="0" applyFont="1" applyFill="1" applyAlignment="1">
      <alignment horizontal="center" wrapText="1"/>
    </xf>
    <xf numFmtId="185" fontId="38" fillId="0" borderId="0" xfId="0" applyNumberFormat="1" applyFont="1" applyAlignment="1">
      <alignment horizontal="right" wrapText="1"/>
    </xf>
    <xf numFmtId="185" fontId="38" fillId="0" borderId="0" xfId="0" applyNumberFormat="1" applyFont="1" applyBorder="1" applyAlignment="1">
      <alignment/>
    </xf>
    <xf numFmtId="188" fontId="38" fillId="0" borderId="0" xfId="0" applyNumberFormat="1" applyFont="1" applyAlignment="1">
      <alignment/>
    </xf>
    <xf numFmtId="185" fontId="38" fillId="0" borderId="0" xfId="0" applyNumberFormat="1" applyFont="1" applyBorder="1" applyAlignment="1">
      <alignment horizontal="right" wrapText="1"/>
    </xf>
    <xf numFmtId="188" fontId="38" fillId="0" borderId="0" xfId="0" applyNumberFormat="1" applyFont="1" applyBorder="1" applyAlignment="1">
      <alignment horizontal="right" vertical="top" wrapText="1"/>
    </xf>
    <xf numFmtId="0" fontId="37" fillId="0" borderId="0" xfId="0" applyFont="1" applyAlignment="1">
      <alignment horizontal="left" wrapText="1"/>
    </xf>
    <xf numFmtId="0" fontId="37" fillId="0" borderId="0" xfId="0" applyFont="1" applyFill="1" applyAlignment="1">
      <alignment horizontal="center" wrapText="1"/>
    </xf>
    <xf numFmtId="185" fontId="37" fillId="0" borderId="0" xfId="0" applyNumberFormat="1" applyFont="1" applyAlignment="1">
      <alignment horizontal="right" wrapText="1"/>
    </xf>
    <xf numFmtId="185" fontId="37" fillId="0" borderId="0" xfId="0" applyNumberFormat="1" applyFont="1" applyBorder="1" applyAlignment="1">
      <alignment horizontal="right" wrapText="1"/>
    </xf>
    <xf numFmtId="188" fontId="37" fillId="0" borderId="0" xfId="0" applyNumberFormat="1" applyFont="1" applyAlignment="1">
      <alignment horizontal="right" vertical="top" wrapText="1"/>
    </xf>
    <xf numFmtId="188" fontId="38" fillId="0" borderId="0" xfId="0" applyNumberFormat="1" applyFont="1" applyAlignment="1">
      <alignment horizontal="right" wrapText="1"/>
    </xf>
    <xf numFmtId="188" fontId="38" fillId="0" borderId="0" xfId="0" applyNumberFormat="1" applyFont="1" applyAlignment="1">
      <alignment horizontal="right" vertical="top" wrapText="1"/>
    </xf>
    <xf numFmtId="185" fontId="38" fillId="0" borderId="11" xfId="0" applyNumberFormat="1" applyFont="1" applyBorder="1" applyAlignment="1">
      <alignment horizontal="right" wrapText="1"/>
    </xf>
    <xf numFmtId="185" fontId="40" fillId="0" borderId="0" xfId="0" applyNumberFormat="1" applyFont="1" applyAlignment="1">
      <alignment horizontal="right" wrapText="1"/>
    </xf>
    <xf numFmtId="0" fontId="38" fillId="0" borderId="0" xfId="0" applyFont="1" applyAlignment="1">
      <alignment horizontal="justify" wrapText="1"/>
    </xf>
    <xf numFmtId="185" fontId="38" fillId="0" borderId="0" xfId="0" applyNumberFormat="1" applyFont="1" applyAlignment="1">
      <alignment horizontal="right"/>
    </xf>
    <xf numFmtId="185" fontId="37" fillId="0" borderId="11" xfId="0" applyNumberFormat="1" applyFont="1" applyBorder="1" applyAlignment="1">
      <alignment horizontal="right" wrapText="1"/>
    </xf>
    <xf numFmtId="188" fontId="37" fillId="0" borderId="0" xfId="0" applyNumberFormat="1" applyFont="1" applyBorder="1" applyAlignment="1">
      <alignment horizontal="right" vertical="top" wrapText="1"/>
    </xf>
    <xf numFmtId="0" fontId="37" fillId="0" borderId="0" xfId="0" applyFont="1" applyFill="1" applyAlignment="1">
      <alignment wrapText="1"/>
    </xf>
    <xf numFmtId="0" fontId="38" fillId="0" borderId="0" xfId="0" applyFont="1" applyFill="1" applyAlignment="1">
      <alignment horizontal="center"/>
    </xf>
    <xf numFmtId="185" fontId="37" fillId="0" borderId="0" xfId="0" applyNumberFormat="1" applyFont="1" applyFill="1" applyAlignment="1">
      <alignment horizontal="right"/>
    </xf>
    <xf numFmtId="185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2" fontId="37" fillId="0" borderId="0" xfId="0" applyNumberFormat="1" applyFont="1" applyFill="1" applyAlignment="1">
      <alignment horizontal="center" wrapText="1"/>
    </xf>
    <xf numFmtId="185" fontId="37" fillId="0" borderId="12" xfId="0" applyNumberFormat="1" applyFont="1" applyBorder="1" applyAlignment="1">
      <alignment horizontal="right"/>
    </xf>
    <xf numFmtId="185" fontId="37" fillId="0" borderId="0" xfId="0" applyNumberFormat="1" applyFont="1" applyAlignment="1">
      <alignment/>
    </xf>
    <xf numFmtId="185" fontId="37" fillId="0" borderId="0" xfId="0" applyNumberFormat="1" applyFont="1" applyBorder="1" applyAlignment="1">
      <alignment horizontal="right"/>
    </xf>
    <xf numFmtId="0" fontId="38" fillId="0" borderId="0" xfId="0" applyFont="1" applyFill="1" applyAlignment="1">
      <alignment wrapText="1"/>
    </xf>
    <xf numFmtId="185" fontId="38" fillId="0" borderId="0" xfId="0" applyNumberFormat="1" applyFont="1" applyBorder="1" applyAlignment="1">
      <alignment horizontal="right"/>
    </xf>
    <xf numFmtId="185" fontId="38" fillId="0" borderId="0" xfId="0" applyNumberFormat="1" applyFont="1" applyAlignment="1">
      <alignment/>
    </xf>
    <xf numFmtId="185" fontId="38" fillId="0" borderId="12" xfId="0" applyNumberFormat="1" applyFont="1" applyBorder="1" applyAlignment="1">
      <alignment horizontal="right"/>
    </xf>
    <xf numFmtId="0" fontId="38" fillId="0" borderId="0" xfId="0" applyFont="1" applyAlignment="1">
      <alignment horizontal="right"/>
    </xf>
    <xf numFmtId="14" fontId="37" fillId="2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0" fillId="20" borderId="0" xfId="0" applyFont="1" applyFill="1" applyAlignment="1">
      <alignment horizontal="right"/>
    </xf>
    <xf numFmtId="0" fontId="0" fillId="20" borderId="0" xfId="0" applyFont="1" applyFill="1" applyAlignment="1">
      <alignment/>
    </xf>
    <xf numFmtId="14" fontId="37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37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185" fontId="37" fillId="0" borderId="13" xfId="0" applyNumberFormat="1" applyFont="1" applyBorder="1" applyAlignment="1">
      <alignment horizontal="right" wrapText="1"/>
    </xf>
    <xf numFmtId="0" fontId="42" fillId="0" borderId="0" xfId="0" applyFont="1" applyAlignment="1">
      <alignment/>
    </xf>
    <xf numFmtId="185" fontId="37" fillId="0" borderId="14" xfId="0" applyNumberFormat="1" applyFont="1" applyBorder="1" applyAlignment="1">
      <alignment horizontal="right" wrapText="1"/>
    </xf>
    <xf numFmtId="0" fontId="42" fillId="0" borderId="0" xfId="0" applyFont="1" applyAlignment="1">
      <alignment horizontal="center"/>
    </xf>
    <xf numFmtId="0" fontId="40" fillId="0" borderId="0" xfId="0" applyFont="1" applyFill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Border="1" applyAlignment="1">
      <alignment/>
    </xf>
    <xf numFmtId="185" fontId="38" fillId="0" borderId="0" xfId="0" applyNumberFormat="1" applyFont="1" applyFill="1" applyBorder="1" applyAlignment="1">
      <alignment horizontal="right" wrapText="1"/>
    </xf>
    <xf numFmtId="185" fontId="38" fillId="0" borderId="0" xfId="0" applyNumberFormat="1" applyFont="1" applyFill="1" applyAlignment="1">
      <alignment horizontal="right" wrapText="1"/>
    </xf>
    <xf numFmtId="188" fontId="37" fillId="0" borderId="0" xfId="0" applyNumberFormat="1" applyFont="1" applyBorder="1" applyAlignment="1">
      <alignment horizontal="right" wrapText="1"/>
    </xf>
    <xf numFmtId="188" fontId="37" fillId="0" borderId="0" xfId="0" applyNumberFormat="1" applyFont="1" applyAlignment="1">
      <alignment horizontal="right" wrapText="1"/>
    </xf>
    <xf numFmtId="0" fontId="45" fillId="0" borderId="0" xfId="0" applyFont="1" applyAlignment="1">
      <alignment wrapText="1"/>
    </xf>
    <xf numFmtId="188" fontId="45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Fill="1" applyAlignment="1">
      <alignment horizontal="center"/>
    </xf>
    <xf numFmtId="188" fontId="42" fillId="0" borderId="0" xfId="0" applyNumberFormat="1" applyFont="1" applyAlignment="1">
      <alignment horizontal="right"/>
    </xf>
    <xf numFmtId="188" fontId="0" fillId="0" borderId="0" xfId="0" applyNumberFormat="1" applyFont="1" applyAlignment="1">
      <alignment horizontal="right"/>
    </xf>
    <xf numFmtId="0" fontId="46" fillId="0" borderId="0" xfId="0" applyFont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0" fontId="46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38" fillId="2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justify" vertical="top" wrapText="1"/>
    </xf>
    <xf numFmtId="0" fontId="37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wrapText="1"/>
    </xf>
    <xf numFmtId="0" fontId="37" fillId="0" borderId="0" xfId="0" applyFont="1" applyAlignment="1">
      <alignment horizontal="center" wrapText="1"/>
    </xf>
    <xf numFmtId="0" fontId="37" fillId="0" borderId="0" xfId="0" applyFont="1" applyBorder="1" applyAlignment="1">
      <alignment horizontal="right" wrapText="1"/>
    </xf>
    <xf numFmtId="0" fontId="38" fillId="0" borderId="0" xfId="0" applyFont="1" applyBorder="1" applyAlignment="1">
      <alignment/>
    </xf>
    <xf numFmtId="185" fontId="38" fillId="0" borderId="12" xfId="0" applyNumberFormat="1" applyFont="1" applyBorder="1" applyAlignment="1">
      <alignment horizontal="right" wrapText="1"/>
    </xf>
    <xf numFmtId="185" fontId="38" fillId="0" borderId="12" xfId="0" applyNumberFormat="1" applyFont="1" applyBorder="1" applyAlignment="1">
      <alignment/>
    </xf>
    <xf numFmtId="0" fontId="47" fillId="0" borderId="0" xfId="0" applyFont="1" applyAlignment="1">
      <alignment horizontal="left" wrapText="1"/>
    </xf>
    <xf numFmtId="185" fontId="48" fillId="0" borderId="0" xfId="0" applyNumberFormat="1" applyFont="1" applyBorder="1" applyAlignment="1">
      <alignment horizontal="right" wrapText="1"/>
    </xf>
    <xf numFmtId="185" fontId="48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 wrapText="1" indent="2"/>
    </xf>
    <xf numFmtId="185" fontId="38" fillId="0" borderId="15" xfId="0" applyNumberFormat="1" applyFont="1" applyBorder="1" applyAlignment="1">
      <alignment horizontal="right" wrapText="1"/>
    </xf>
    <xf numFmtId="0" fontId="38" fillId="0" borderId="0" xfId="0" applyFont="1" applyFill="1" applyAlignment="1">
      <alignment horizontal="left" wrapText="1"/>
    </xf>
    <xf numFmtId="185" fontId="38" fillId="0" borderId="17" xfId="0" applyNumberFormat="1" applyFont="1" applyBorder="1" applyAlignment="1">
      <alignment horizontal="right" wrapText="1"/>
    </xf>
    <xf numFmtId="0" fontId="49" fillId="0" borderId="0" xfId="0" applyFont="1" applyAlignment="1">
      <alignment horizontal="left" wrapText="1"/>
    </xf>
    <xf numFmtId="185" fontId="47" fillId="0" borderId="0" xfId="0" applyNumberFormat="1" applyFont="1" applyAlignment="1">
      <alignment horizontal="right" wrapText="1"/>
    </xf>
    <xf numFmtId="185" fontId="47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185" fontId="37" fillId="0" borderId="0" xfId="0" applyNumberFormat="1" applyFont="1" applyBorder="1" applyAlignment="1">
      <alignment/>
    </xf>
    <xf numFmtId="185" fontId="38" fillId="0" borderId="16" xfId="0" applyNumberFormat="1" applyFont="1" applyBorder="1" applyAlignment="1">
      <alignment horizontal="right" wrapText="1"/>
    </xf>
    <xf numFmtId="185" fontId="38" fillId="0" borderId="15" xfId="0" applyNumberFormat="1" applyFont="1" applyBorder="1" applyAlignment="1">
      <alignment/>
    </xf>
    <xf numFmtId="185" fontId="38" fillId="0" borderId="18" xfId="0" applyNumberFormat="1" applyFont="1" applyBorder="1" applyAlignment="1">
      <alignment horizontal="right" wrapText="1"/>
    </xf>
    <xf numFmtId="0" fontId="47" fillId="0" borderId="0" xfId="0" applyFont="1" applyAlignment="1">
      <alignment horizontal="justify" wrapText="1"/>
    </xf>
    <xf numFmtId="0" fontId="47" fillId="0" borderId="0" xfId="0" applyFont="1" applyAlignment="1">
      <alignment wrapText="1"/>
    </xf>
    <xf numFmtId="185" fontId="47" fillId="0" borderId="0" xfId="0" applyNumberFormat="1" applyFont="1" applyBorder="1" applyAlignment="1">
      <alignment horizontal="righ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85" fontId="38" fillId="0" borderId="14" xfId="0" applyNumberFormat="1" applyFont="1" applyBorder="1" applyAlignment="1">
      <alignment horizontal="right" wrapText="1"/>
    </xf>
    <xf numFmtId="0" fontId="38" fillId="20" borderId="0" xfId="0" applyFont="1" applyFill="1" applyBorder="1" applyAlignment="1">
      <alignment/>
    </xf>
    <xf numFmtId="0" fontId="38" fillId="0" borderId="0" xfId="0" applyFont="1" applyFill="1" applyAlignment="1">
      <alignment horizontal="right"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justify" wrapText="1"/>
    </xf>
    <xf numFmtId="188" fontId="37" fillId="0" borderId="0" xfId="0" applyNumberFormat="1" applyFont="1" applyAlignment="1">
      <alignment horizontal="justify" wrapText="1"/>
    </xf>
    <xf numFmtId="188" fontId="38" fillId="0" borderId="0" xfId="0" applyNumberFormat="1" applyFont="1" applyBorder="1" applyAlignment="1">
      <alignment/>
    </xf>
    <xf numFmtId="188" fontId="37" fillId="0" borderId="0" xfId="0" applyNumberFormat="1" applyFont="1" applyBorder="1" applyAlignment="1">
      <alignment horizontal="justify" wrapText="1"/>
    </xf>
    <xf numFmtId="185" fontId="38" fillId="0" borderId="0" xfId="0" applyNumberFormat="1" applyFont="1" applyBorder="1" applyAlignment="1">
      <alignment horizontal="justify" wrapText="1"/>
    </xf>
    <xf numFmtId="0" fontId="38" fillId="0" borderId="0" xfId="0" applyFont="1" applyBorder="1" applyAlignment="1">
      <alignment horizontal="center" wrapText="1"/>
    </xf>
    <xf numFmtId="188" fontId="38" fillId="0" borderId="0" xfId="0" applyNumberFormat="1" applyFont="1" applyBorder="1" applyAlignment="1">
      <alignment horizontal="right" wrapText="1"/>
    </xf>
    <xf numFmtId="188" fontId="38" fillId="0" borderId="0" xfId="0" applyNumberFormat="1" applyFont="1" applyBorder="1" applyAlignment="1">
      <alignment horizontal="justify" wrapText="1"/>
    </xf>
    <xf numFmtId="185" fontId="38" fillId="0" borderId="0" xfId="0" applyNumberFormat="1" applyFont="1" applyAlignment="1">
      <alignment horizontal="justify" wrapText="1"/>
    </xf>
    <xf numFmtId="185" fontId="38" fillId="0" borderId="0" xfId="0" applyNumberFormat="1" applyFont="1" applyAlignment="1">
      <alignment horizontal="center" wrapText="1"/>
    </xf>
    <xf numFmtId="188" fontId="38" fillId="0" borderId="0" xfId="0" applyNumberFormat="1" applyFont="1" applyBorder="1" applyAlignment="1">
      <alignment horizontal="center" wrapText="1"/>
    </xf>
    <xf numFmtId="185" fontId="37" fillId="0" borderId="19" xfId="0" applyNumberFormat="1" applyFont="1" applyBorder="1" applyAlignment="1">
      <alignment horizontal="right" wrapText="1"/>
    </xf>
    <xf numFmtId="0" fontId="38" fillId="0" borderId="0" xfId="0" applyFont="1" applyFill="1" applyBorder="1" applyAlignment="1">
      <alignment wrapText="1"/>
    </xf>
    <xf numFmtId="188" fontId="38" fillId="0" borderId="0" xfId="0" applyNumberFormat="1" applyFont="1" applyFill="1" applyBorder="1" applyAlignment="1">
      <alignment wrapText="1"/>
    </xf>
    <xf numFmtId="185" fontId="38" fillId="0" borderId="0" xfId="0" applyNumberFormat="1" applyFont="1" applyFill="1" applyBorder="1" applyAlignment="1">
      <alignment wrapText="1"/>
    </xf>
    <xf numFmtId="185" fontId="38" fillId="0" borderId="0" xfId="0" applyNumberFormat="1" applyFont="1" applyFill="1" applyAlignment="1">
      <alignment horizontal="justify" wrapText="1"/>
    </xf>
    <xf numFmtId="188" fontId="38" fillId="0" borderId="0" xfId="0" applyNumberFormat="1" applyFont="1" applyFill="1" applyBorder="1" applyAlignment="1">
      <alignment horizontal="right" wrapText="1"/>
    </xf>
    <xf numFmtId="185" fontId="37" fillId="0" borderId="12" xfId="0" applyNumberFormat="1" applyFont="1" applyBorder="1" applyAlignment="1">
      <alignment horizontal="right" wrapText="1"/>
    </xf>
    <xf numFmtId="188" fontId="38" fillId="0" borderId="0" xfId="0" applyNumberFormat="1" applyFont="1" applyAlignment="1">
      <alignment horizontal="justify" wrapText="1"/>
    </xf>
    <xf numFmtId="188" fontId="38" fillId="0" borderId="0" xfId="0" applyNumberFormat="1" applyFont="1" applyAlignment="1">
      <alignment horizontal="right"/>
    </xf>
    <xf numFmtId="188" fontId="38" fillId="0" borderId="0" xfId="0" applyNumberFormat="1" applyFont="1" applyAlignment="1">
      <alignment/>
    </xf>
    <xf numFmtId="216" fontId="38" fillId="0" borderId="11" xfId="0" applyNumberFormat="1" applyFont="1" applyBorder="1" applyAlignment="1">
      <alignment horizontal="right" wrapText="1"/>
    </xf>
    <xf numFmtId="185" fontId="38" fillId="0" borderId="0" xfId="385" applyNumberFormat="1" applyFont="1" applyAlignment="1">
      <alignment horizontal="right" wrapText="1"/>
      <protection/>
    </xf>
    <xf numFmtId="185" fontId="38" fillId="0" borderId="0" xfId="385" applyNumberFormat="1" applyFont="1" applyBorder="1" applyAlignment="1">
      <alignment horizontal="right" wrapText="1"/>
      <protection/>
    </xf>
    <xf numFmtId="185" fontId="38" fillId="0" borderId="12" xfId="385" applyNumberFormat="1" applyFont="1" applyBorder="1" applyAlignment="1">
      <alignment horizontal="right" wrapText="1"/>
      <protection/>
    </xf>
    <xf numFmtId="185" fontId="0" fillId="0" borderId="0" xfId="0" applyNumberFormat="1" applyFont="1" applyAlignment="1">
      <alignment/>
    </xf>
    <xf numFmtId="0" fontId="40" fillId="0" borderId="0" xfId="0" applyFont="1" applyAlignment="1">
      <alignment/>
    </xf>
    <xf numFmtId="216" fontId="37" fillId="0" borderId="0" xfId="0" applyNumberFormat="1" applyFont="1" applyAlignment="1">
      <alignment horizontal="right" wrapText="1"/>
    </xf>
    <xf numFmtId="0" fontId="37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37" fillId="0" borderId="17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wrapText="1"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</cellXfs>
  <cellStyles count="4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10" xfId="62"/>
    <cellStyle name="Comma 100" xfId="63"/>
    <cellStyle name="Comma 101" xfId="64"/>
    <cellStyle name="Comma 102" xfId="65"/>
    <cellStyle name="Comma 103" xfId="66"/>
    <cellStyle name="Comma 104" xfId="67"/>
    <cellStyle name="Comma 105" xfId="68"/>
    <cellStyle name="Comma 106" xfId="69"/>
    <cellStyle name="Comma 107" xfId="70"/>
    <cellStyle name="Comma 108" xfId="71"/>
    <cellStyle name="Comma 109" xfId="72"/>
    <cellStyle name="Comma 11" xfId="73"/>
    <cellStyle name="Comma 110" xfId="74"/>
    <cellStyle name="Comma 111" xfId="75"/>
    <cellStyle name="Comma 112" xfId="76"/>
    <cellStyle name="Comma 113" xfId="77"/>
    <cellStyle name="Comma 114" xfId="78"/>
    <cellStyle name="Comma 115" xfId="79"/>
    <cellStyle name="Comma 116" xfId="80"/>
    <cellStyle name="Comma 117" xfId="81"/>
    <cellStyle name="Comma 118" xfId="82"/>
    <cellStyle name="Comma 119" xfId="83"/>
    <cellStyle name="Comma 12" xfId="84"/>
    <cellStyle name="Comma 120" xfId="85"/>
    <cellStyle name="Comma 121" xfId="86"/>
    <cellStyle name="Comma 122" xfId="87"/>
    <cellStyle name="Comma 123" xfId="88"/>
    <cellStyle name="Comma 124" xfId="89"/>
    <cellStyle name="Comma 125" xfId="90"/>
    <cellStyle name="Comma 126" xfId="91"/>
    <cellStyle name="Comma 127" xfId="92"/>
    <cellStyle name="Comma 128" xfId="93"/>
    <cellStyle name="Comma 129" xfId="94"/>
    <cellStyle name="Comma 13" xfId="95"/>
    <cellStyle name="Comma 130" xfId="96"/>
    <cellStyle name="Comma 131" xfId="97"/>
    <cellStyle name="Comma 132" xfId="98"/>
    <cellStyle name="Comma 133" xfId="99"/>
    <cellStyle name="Comma 134" xfId="100"/>
    <cellStyle name="Comma 135" xfId="101"/>
    <cellStyle name="Comma 136" xfId="102"/>
    <cellStyle name="Comma 137" xfId="103"/>
    <cellStyle name="Comma 138" xfId="104"/>
    <cellStyle name="Comma 139" xfId="105"/>
    <cellStyle name="Comma 14" xfId="106"/>
    <cellStyle name="Comma 140" xfId="107"/>
    <cellStyle name="Comma 141" xfId="108"/>
    <cellStyle name="Comma 142" xfId="109"/>
    <cellStyle name="Comma 143" xfId="110"/>
    <cellStyle name="Comma 144" xfId="111"/>
    <cellStyle name="Comma 145" xfId="112"/>
    <cellStyle name="Comma 146" xfId="113"/>
    <cellStyle name="Comma 147" xfId="114"/>
    <cellStyle name="Comma 148" xfId="115"/>
    <cellStyle name="Comma 149" xfId="116"/>
    <cellStyle name="Comma 15" xfId="117"/>
    <cellStyle name="Comma 150" xfId="118"/>
    <cellStyle name="Comma 151" xfId="119"/>
    <cellStyle name="Comma 152" xfId="120"/>
    <cellStyle name="Comma 153" xfId="121"/>
    <cellStyle name="Comma 154" xfId="122"/>
    <cellStyle name="Comma 155" xfId="123"/>
    <cellStyle name="Comma 156" xfId="124"/>
    <cellStyle name="Comma 157" xfId="125"/>
    <cellStyle name="Comma 158" xfId="126"/>
    <cellStyle name="Comma 159" xfId="127"/>
    <cellStyle name="Comma 16" xfId="128"/>
    <cellStyle name="Comma 160" xfId="129"/>
    <cellStyle name="Comma 161" xfId="130"/>
    <cellStyle name="Comma 162" xfId="131"/>
    <cellStyle name="Comma 163" xfId="132"/>
    <cellStyle name="Comma 164" xfId="133"/>
    <cellStyle name="Comma 165" xfId="134"/>
    <cellStyle name="Comma 166" xfId="135"/>
    <cellStyle name="Comma 167" xfId="136"/>
    <cellStyle name="Comma 168" xfId="137"/>
    <cellStyle name="Comma 169" xfId="138"/>
    <cellStyle name="Comma 17" xfId="139"/>
    <cellStyle name="Comma 170" xfId="140"/>
    <cellStyle name="Comma 171" xfId="141"/>
    <cellStyle name="Comma 172" xfId="142"/>
    <cellStyle name="Comma 173" xfId="143"/>
    <cellStyle name="Comma 174" xfId="144"/>
    <cellStyle name="Comma 175" xfId="145"/>
    <cellStyle name="Comma 176" xfId="146"/>
    <cellStyle name="Comma 177" xfId="147"/>
    <cellStyle name="Comma 178" xfId="148"/>
    <cellStyle name="Comma 179" xfId="149"/>
    <cellStyle name="Comma 18" xfId="150"/>
    <cellStyle name="Comma 180" xfId="151"/>
    <cellStyle name="Comma 181" xfId="152"/>
    <cellStyle name="Comma 182" xfId="153"/>
    <cellStyle name="Comma 183" xfId="154"/>
    <cellStyle name="Comma 184" xfId="155"/>
    <cellStyle name="Comma 185" xfId="156"/>
    <cellStyle name="Comma 186" xfId="157"/>
    <cellStyle name="Comma 187" xfId="158"/>
    <cellStyle name="Comma 188" xfId="159"/>
    <cellStyle name="Comma 189" xfId="160"/>
    <cellStyle name="Comma 19" xfId="161"/>
    <cellStyle name="Comma 190" xfId="162"/>
    <cellStyle name="Comma 191" xfId="163"/>
    <cellStyle name="Comma 192" xfId="164"/>
    <cellStyle name="Comma 193" xfId="165"/>
    <cellStyle name="Comma 2" xfId="166"/>
    <cellStyle name="Comma 20" xfId="167"/>
    <cellStyle name="Comma 21" xfId="168"/>
    <cellStyle name="Comma 22" xfId="169"/>
    <cellStyle name="Comma 23" xfId="170"/>
    <cellStyle name="Comma 24" xfId="171"/>
    <cellStyle name="Comma 25" xfId="172"/>
    <cellStyle name="Comma 26" xfId="173"/>
    <cellStyle name="Comma 27" xfId="174"/>
    <cellStyle name="Comma 28" xfId="175"/>
    <cellStyle name="Comma 29" xfId="176"/>
    <cellStyle name="Comma 3" xfId="177"/>
    <cellStyle name="Comma 30" xfId="178"/>
    <cellStyle name="Comma 31" xfId="179"/>
    <cellStyle name="Comma 32" xfId="180"/>
    <cellStyle name="Comma 33" xfId="181"/>
    <cellStyle name="Comma 34" xfId="182"/>
    <cellStyle name="Comma 35" xfId="183"/>
    <cellStyle name="Comma 36" xfId="184"/>
    <cellStyle name="Comma 37" xfId="185"/>
    <cellStyle name="Comma 38" xfId="186"/>
    <cellStyle name="Comma 39" xfId="187"/>
    <cellStyle name="Comma 4" xfId="188"/>
    <cellStyle name="Comma 40" xfId="189"/>
    <cellStyle name="Comma 41" xfId="190"/>
    <cellStyle name="Comma 42" xfId="191"/>
    <cellStyle name="Comma 43" xfId="192"/>
    <cellStyle name="Comma 44" xfId="193"/>
    <cellStyle name="Comma 45" xfId="194"/>
    <cellStyle name="Comma 46" xfId="195"/>
    <cellStyle name="Comma 47" xfId="196"/>
    <cellStyle name="Comma 48" xfId="197"/>
    <cellStyle name="Comma 49" xfId="198"/>
    <cellStyle name="Comma 5" xfId="199"/>
    <cellStyle name="Comma 50" xfId="200"/>
    <cellStyle name="Comma 51" xfId="201"/>
    <cellStyle name="Comma 52" xfId="202"/>
    <cellStyle name="Comma 53" xfId="203"/>
    <cellStyle name="Comma 54" xfId="204"/>
    <cellStyle name="Comma 55" xfId="205"/>
    <cellStyle name="Comma 56" xfId="206"/>
    <cellStyle name="Comma 57" xfId="207"/>
    <cellStyle name="Comma 58" xfId="208"/>
    <cellStyle name="Comma 59" xfId="209"/>
    <cellStyle name="Comma 6" xfId="210"/>
    <cellStyle name="Comma 60" xfId="211"/>
    <cellStyle name="Comma 61" xfId="212"/>
    <cellStyle name="Comma 62" xfId="213"/>
    <cellStyle name="Comma 63" xfId="214"/>
    <cellStyle name="Comma 64" xfId="215"/>
    <cellStyle name="Comma 65" xfId="216"/>
    <cellStyle name="Comma 66" xfId="217"/>
    <cellStyle name="Comma 67" xfId="218"/>
    <cellStyle name="Comma 68" xfId="219"/>
    <cellStyle name="Comma 69" xfId="220"/>
    <cellStyle name="Comma 7" xfId="221"/>
    <cellStyle name="Comma 70" xfId="222"/>
    <cellStyle name="Comma 71" xfId="223"/>
    <cellStyle name="Comma 72" xfId="224"/>
    <cellStyle name="Comma 73" xfId="225"/>
    <cellStyle name="Comma 74" xfId="226"/>
    <cellStyle name="Comma 75" xfId="227"/>
    <cellStyle name="Comma 76" xfId="228"/>
    <cellStyle name="Comma 77" xfId="229"/>
    <cellStyle name="Comma 78" xfId="230"/>
    <cellStyle name="Comma 79" xfId="231"/>
    <cellStyle name="Comma 8" xfId="232"/>
    <cellStyle name="Comma 80" xfId="233"/>
    <cellStyle name="Comma 81" xfId="234"/>
    <cellStyle name="Comma 82" xfId="235"/>
    <cellStyle name="Comma 83" xfId="236"/>
    <cellStyle name="Comma 84" xfId="237"/>
    <cellStyle name="Comma 85" xfId="238"/>
    <cellStyle name="Comma 86" xfId="239"/>
    <cellStyle name="Comma 87" xfId="240"/>
    <cellStyle name="Comma 88" xfId="241"/>
    <cellStyle name="Comma 89" xfId="242"/>
    <cellStyle name="Comma 9" xfId="243"/>
    <cellStyle name="Comma 90" xfId="244"/>
    <cellStyle name="Comma 91" xfId="245"/>
    <cellStyle name="Comma 92" xfId="246"/>
    <cellStyle name="Comma 93" xfId="247"/>
    <cellStyle name="Comma 94" xfId="248"/>
    <cellStyle name="Comma 95" xfId="249"/>
    <cellStyle name="Comma 96" xfId="250"/>
    <cellStyle name="Comma 97" xfId="251"/>
    <cellStyle name="Comma 98" xfId="252"/>
    <cellStyle name="Comma 99" xfId="253"/>
    <cellStyle name="Currency" xfId="254"/>
    <cellStyle name="Currency [0]" xfId="255"/>
    <cellStyle name="Explanatory Text" xfId="256"/>
    <cellStyle name="Followed Hyperlink" xfId="257"/>
    <cellStyle name="Good" xfId="258"/>
    <cellStyle name="Heading 1" xfId="259"/>
    <cellStyle name="Heading 2" xfId="260"/>
    <cellStyle name="Heading 3" xfId="261"/>
    <cellStyle name="Heading 4" xfId="262"/>
    <cellStyle name="Hyperlink" xfId="263"/>
    <cellStyle name="Input" xfId="264"/>
    <cellStyle name="Linked Cell" xfId="265"/>
    <cellStyle name="Neutral" xfId="266"/>
    <cellStyle name="Normal 10" xfId="267"/>
    <cellStyle name="Normal 101" xfId="268"/>
    <cellStyle name="Normal 102" xfId="269"/>
    <cellStyle name="Normal 103" xfId="270"/>
    <cellStyle name="Normal 104" xfId="271"/>
    <cellStyle name="Normal 105" xfId="272"/>
    <cellStyle name="Normal 106" xfId="273"/>
    <cellStyle name="Normal 107" xfId="274"/>
    <cellStyle name="Normal 108" xfId="275"/>
    <cellStyle name="Normal 109" xfId="276"/>
    <cellStyle name="Normal 11" xfId="277"/>
    <cellStyle name="Normal 110" xfId="278"/>
    <cellStyle name="Normal 111" xfId="279"/>
    <cellStyle name="Normal 112" xfId="280"/>
    <cellStyle name="Normal 113" xfId="281"/>
    <cellStyle name="Normal 114" xfId="282"/>
    <cellStyle name="Normal 115" xfId="283"/>
    <cellStyle name="Normal 116" xfId="284"/>
    <cellStyle name="Normal 117" xfId="285"/>
    <cellStyle name="Normal 118" xfId="286"/>
    <cellStyle name="Normal 119" xfId="287"/>
    <cellStyle name="Normal 12" xfId="288"/>
    <cellStyle name="Normal 120" xfId="289"/>
    <cellStyle name="Normal 121" xfId="290"/>
    <cellStyle name="Normal 122" xfId="291"/>
    <cellStyle name="Normal 123" xfId="292"/>
    <cellStyle name="Normal 124" xfId="293"/>
    <cellStyle name="Normal 125" xfId="294"/>
    <cellStyle name="Normal 126" xfId="295"/>
    <cellStyle name="Normal 127" xfId="296"/>
    <cellStyle name="Normal 128" xfId="297"/>
    <cellStyle name="Normal 129" xfId="298"/>
    <cellStyle name="Normal 13" xfId="299"/>
    <cellStyle name="Normal 130" xfId="300"/>
    <cellStyle name="Normal 131" xfId="301"/>
    <cellStyle name="Normal 132" xfId="302"/>
    <cellStyle name="Normal 133" xfId="303"/>
    <cellStyle name="Normal 134" xfId="304"/>
    <cellStyle name="Normal 135" xfId="305"/>
    <cellStyle name="Normal 136" xfId="306"/>
    <cellStyle name="Normal 137" xfId="307"/>
    <cellStyle name="Normal 138" xfId="308"/>
    <cellStyle name="Normal 139" xfId="309"/>
    <cellStyle name="Normal 14" xfId="310"/>
    <cellStyle name="Normal 140" xfId="311"/>
    <cellStyle name="Normal 141" xfId="312"/>
    <cellStyle name="Normal 142" xfId="313"/>
    <cellStyle name="Normal 15" xfId="314"/>
    <cellStyle name="Normal 16" xfId="315"/>
    <cellStyle name="Normal 17" xfId="316"/>
    <cellStyle name="Normal 18" xfId="317"/>
    <cellStyle name="Normal 19" xfId="318"/>
    <cellStyle name="Normal 2" xfId="319"/>
    <cellStyle name="Normal 2 10" xfId="320"/>
    <cellStyle name="Normal 2 2" xfId="321"/>
    <cellStyle name="Normal 2 3" xfId="322"/>
    <cellStyle name="Normal 2 4" xfId="323"/>
    <cellStyle name="Normal 2 5" xfId="324"/>
    <cellStyle name="Normal 2 6" xfId="325"/>
    <cellStyle name="Normal 2 7" xfId="326"/>
    <cellStyle name="Normal 2 8" xfId="327"/>
    <cellStyle name="Normal 2 9" xfId="328"/>
    <cellStyle name="Normal 2_4.1" xfId="329"/>
    <cellStyle name="Normal 20" xfId="330"/>
    <cellStyle name="Normal 21" xfId="331"/>
    <cellStyle name="Normal 22" xfId="332"/>
    <cellStyle name="Normal 23" xfId="333"/>
    <cellStyle name="Normal 24" xfId="334"/>
    <cellStyle name="Normal 25" xfId="335"/>
    <cellStyle name="Normal 26" xfId="336"/>
    <cellStyle name="Normal 27" xfId="337"/>
    <cellStyle name="Normal 28" xfId="338"/>
    <cellStyle name="Normal 29" xfId="339"/>
    <cellStyle name="Normal 3" xfId="340"/>
    <cellStyle name="Normal 3 2" xfId="341"/>
    <cellStyle name="Normal 3 3" xfId="342"/>
    <cellStyle name="Normal 3 4" xfId="343"/>
    <cellStyle name="Normal 3 5" xfId="344"/>
    <cellStyle name="Normal 3 6" xfId="345"/>
    <cellStyle name="Normal 3 7" xfId="346"/>
    <cellStyle name="Normal 3_4.1" xfId="347"/>
    <cellStyle name="Normal 30" xfId="348"/>
    <cellStyle name="Normal 31" xfId="349"/>
    <cellStyle name="Normal 32" xfId="350"/>
    <cellStyle name="Normal 33" xfId="351"/>
    <cellStyle name="Normal 34" xfId="352"/>
    <cellStyle name="Normal 35" xfId="353"/>
    <cellStyle name="Normal 36" xfId="354"/>
    <cellStyle name="Normal 37" xfId="355"/>
    <cellStyle name="Normal 38" xfId="356"/>
    <cellStyle name="Normal 39" xfId="357"/>
    <cellStyle name="Normal 4" xfId="358"/>
    <cellStyle name="Normal 4 2" xfId="359"/>
    <cellStyle name="Normal 4 3" xfId="360"/>
    <cellStyle name="Normal 4 4" xfId="361"/>
    <cellStyle name="Normal 4_MK" xfId="362"/>
    <cellStyle name="Normal 40" xfId="363"/>
    <cellStyle name="Normal 41" xfId="364"/>
    <cellStyle name="Normal 42" xfId="365"/>
    <cellStyle name="Normal 43" xfId="366"/>
    <cellStyle name="Normal 44" xfId="367"/>
    <cellStyle name="Normal 45" xfId="368"/>
    <cellStyle name="Normal 46" xfId="369"/>
    <cellStyle name="Normal 47" xfId="370"/>
    <cellStyle name="Normal 48" xfId="371"/>
    <cellStyle name="Normal 49" xfId="372"/>
    <cellStyle name="Normal 5" xfId="373"/>
    <cellStyle name="Normal 50" xfId="374"/>
    <cellStyle name="Normal 51" xfId="375"/>
    <cellStyle name="Normal 52" xfId="376"/>
    <cellStyle name="Normal 53" xfId="377"/>
    <cellStyle name="Normal 54" xfId="378"/>
    <cellStyle name="Normal 55" xfId="379"/>
    <cellStyle name="Normal 56" xfId="380"/>
    <cellStyle name="Normal 6" xfId="381"/>
    <cellStyle name="Normal 7" xfId="382"/>
    <cellStyle name="Normal 8" xfId="383"/>
    <cellStyle name="Normal 9" xfId="384"/>
    <cellStyle name="Normal_EIG annual FS BG - 30 06 2010" xfId="385"/>
    <cellStyle name="Note" xfId="386"/>
    <cellStyle name="Output" xfId="387"/>
    <cellStyle name="Percent" xfId="388"/>
    <cellStyle name="Percent 2" xfId="389"/>
    <cellStyle name="Percent 3" xfId="390"/>
    <cellStyle name="spravki" xfId="391"/>
    <cellStyle name="Title" xfId="392"/>
    <cellStyle name="Total" xfId="393"/>
    <cellStyle name="Warning Text" xfId="394"/>
    <cellStyle name="Акцент1" xfId="395"/>
    <cellStyle name="Акцент2" xfId="396"/>
    <cellStyle name="Акцент3" xfId="397"/>
    <cellStyle name="Акцент4" xfId="398"/>
    <cellStyle name="Акцент5" xfId="399"/>
    <cellStyle name="Акцент6" xfId="400"/>
    <cellStyle name="Бележка" xfId="401"/>
    <cellStyle name="Вход" xfId="402"/>
    <cellStyle name="Добър" xfId="403"/>
    <cellStyle name="Заглавие" xfId="404"/>
    <cellStyle name="Заглавие 1" xfId="405"/>
    <cellStyle name="Заглавие 2" xfId="406"/>
    <cellStyle name="Заглавие 3" xfId="407"/>
    <cellStyle name="Заглавие 4" xfId="408"/>
    <cellStyle name="Изход" xfId="409"/>
    <cellStyle name="Изчисление" xfId="410"/>
    <cellStyle name="Контролна клетка" xfId="411"/>
    <cellStyle name="Лош" xfId="412"/>
    <cellStyle name="Неутрален" xfId="413"/>
    <cellStyle name="Обяснителен текст" xfId="414"/>
    <cellStyle name="Предупредителен текст" xfId="415"/>
    <cellStyle name="Свързана клетка" xfId="416"/>
    <cellStyle name="Сума" xfId="4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61</xdr:row>
      <xdr:rowOff>0</xdr:rowOff>
    </xdr:from>
    <xdr:ext cx="76200" cy="161925"/>
    <xdr:sp>
      <xdr:nvSpPr>
        <xdr:cNvPr id="1" name="Text Box 1"/>
        <xdr:cNvSpPr txBox="1">
          <a:spLocks noChangeArrowheads="1"/>
        </xdr:cNvSpPr>
      </xdr:nvSpPr>
      <xdr:spPr>
        <a:xfrm>
          <a:off x="47529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161925</xdr:rowOff>
    </xdr:from>
    <xdr:ext cx="76200" cy="161925"/>
    <xdr:sp>
      <xdr:nvSpPr>
        <xdr:cNvPr id="2" name="Text Box 2"/>
        <xdr:cNvSpPr txBox="1">
          <a:spLocks noChangeArrowheads="1"/>
        </xdr:cNvSpPr>
      </xdr:nvSpPr>
      <xdr:spPr>
        <a:xfrm>
          <a:off x="47529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161925</xdr:rowOff>
    </xdr:from>
    <xdr:ext cx="76200" cy="161925"/>
    <xdr:sp>
      <xdr:nvSpPr>
        <xdr:cNvPr id="3" name="Text Box 3"/>
        <xdr:cNvSpPr txBox="1">
          <a:spLocks noChangeArrowheads="1"/>
        </xdr:cNvSpPr>
      </xdr:nvSpPr>
      <xdr:spPr>
        <a:xfrm>
          <a:off x="60102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161925"/>
    <xdr:sp>
      <xdr:nvSpPr>
        <xdr:cNvPr id="4" name="Text Box 1"/>
        <xdr:cNvSpPr txBox="1">
          <a:spLocks noChangeArrowheads="1"/>
        </xdr:cNvSpPr>
      </xdr:nvSpPr>
      <xdr:spPr>
        <a:xfrm>
          <a:off x="47529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161925</xdr:rowOff>
    </xdr:from>
    <xdr:ext cx="76200" cy="161925"/>
    <xdr:sp>
      <xdr:nvSpPr>
        <xdr:cNvPr id="5" name="Text Box 2"/>
        <xdr:cNvSpPr txBox="1">
          <a:spLocks noChangeArrowheads="1"/>
        </xdr:cNvSpPr>
      </xdr:nvSpPr>
      <xdr:spPr>
        <a:xfrm>
          <a:off x="47529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161925</xdr:rowOff>
    </xdr:from>
    <xdr:ext cx="76200" cy="161925"/>
    <xdr:sp>
      <xdr:nvSpPr>
        <xdr:cNvPr id="6" name="Text Box 3"/>
        <xdr:cNvSpPr txBox="1">
          <a:spLocks noChangeArrowheads="1"/>
        </xdr:cNvSpPr>
      </xdr:nvSpPr>
      <xdr:spPr>
        <a:xfrm>
          <a:off x="60102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76200" cy="161925"/>
    <xdr:sp>
      <xdr:nvSpPr>
        <xdr:cNvPr id="7" name="Text Box 1"/>
        <xdr:cNvSpPr txBox="1">
          <a:spLocks noChangeArrowheads="1"/>
        </xdr:cNvSpPr>
      </xdr:nvSpPr>
      <xdr:spPr>
        <a:xfrm>
          <a:off x="40671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161925</xdr:rowOff>
    </xdr:from>
    <xdr:ext cx="76200" cy="161925"/>
    <xdr:sp>
      <xdr:nvSpPr>
        <xdr:cNvPr id="8" name="Text Box 2"/>
        <xdr:cNvSpPr txBox="1">
          <a:spLocks noChangeArrowheads="1"/>
        </xdr:cNvSpPr>
      </xdr:nvSpPr>
      <xdr:spPr>
        <a:xfrm>
          <a:off x="40671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76200" cy="161925"/>
    <xdr:sp>
      <xdr:nvSpPr>
        <xdr:cNvPr id="9" name="Text Box 1"/>
        <xdr:cNvSpPr txBox="1">
          <a:spLocks noChangeArrowheads="1"/>
        </xdr:cNvSpPr>
      </xdr:nvSpPr>
      <xdr:spPr>
        <a:xfrm>
          <a:off x="40671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161925</xdr:rowOff>
    </xdr:from>
    <xdr:ext cx="76200" cy="161925"/>
    <xdr:sp>
      <xdr:nvSpPr>
        <xdr:cNvPr id="10" name="Text Box 2"/>
        <xdr:cNvSpPr txBox="1">
          <a:spLocks noChangeArrowheads="1"/>
        </xdr:cNvSpPr>
      </xdr:nvSpPr>
      <xdr:spPr>
        <a:xfrm>
          <a:off x="40671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l_report\Prikl_1trim_2010\reports\Reports_Q1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CE"/>
      <sheetName val="CF"/>
    </sheetNames>
    <sheetDataSet>
      <sheetData sheetId="0">
        <row r="5">
          <cell r="B5" t="str">
            <v>Бел. (note)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49"/>
  <sheetViews>
    <sheetView workbookViewId="0" topLeftCell="A1">
      <pane xSplit="2" ySplit="5" topLeftCell="C24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I27" sqref="I27"/>
    </sheetView>
  </sheetViews>
  <sheetFormatPr defaultColWidth="9.140625" defaultRowHeight="12.75"/>
  <cols>
    <col min="1" max="1" width="39.57421875" style="20" bestFit="1" customWidth="1"/>
    <col min="2" max="2" width="6.8515625" style="2" customWidth="1"/>
    <col min="3" max="3" width="10.140625" style="60" customWidth="1"/>
    <col min="4" max="4" width="3.00390625" style="18" customWidth="1"/>
    <col min="5" max="5" width="10.140625" style="60" customWidth="1"/>
    <col min="6" max="6" width="3.00390625" style="18" customWidth="1"/>
    <col min="7" max="7" width="9.140625" style="18" customWidth="1"/>
    <col min="8" max="8" width="11.421875" style="18" customWidth="1"/>
    <col min="9" max="16384" width="9.140625" style="18" customWidth="1"/>
  </cols>
  <sheetData>
    <row r="1" spans="1:5" s="4" customFormat="1" ht="12.75">
      <c r="A1" s="1" t="s">
        <v>0</v>
      </c>
      <c r="C1" s="3"/>
      <c r="E1" s="3"/>
    </row>
    <row r="2" spans="1:6" s="8" customFormat="1" ht="12.75">
      <c r="A2" s="5"/>
      <c r="B2" s="6"/>
      <c r="C2" s="7"/>
      <c r="D2" s="6"/>
      <c r="E2" s="7"/>
      <c r="F2" s="6"/>
    </row>
    <row r="3" spans="1:6" s="9" customFormat="1" ht="12.75">
      <c r="A3" s="5" t="s">
        <v>1</v>
      </c>
      <c r="B3" s="6"/>
      <c r="C3" s="7"/>
      <c r="D3" s="6"/>
      <c r="E3" s="7"/>
      <c r="F3" s="6"/>
    </row>
    <row r="4" spans="1:6" s="8" customFormat="1" ht="12.75">
      <c r="A4" s="10" t="s">
        <v>152</v>
      </c>
      <c r="B4" s="11"/>
      <c r="C4" s="7"/>
      <c r="D4" s="12"/>
      <c r="E4" s="7"/>
      <c r="F4" s="7"/>
    </row>
    <row r="5" spans="1:6" ht="25.5">
      <c r="A5" s="13" t="s">
        <v>2</v>
      </c>
      <c r="B5" s="15" t="s">
        <v>3</v>
      </c>
      <c r="C5" s="16">
        <v>2014</v>
      </c>
      <c r="D5" s="17"/>
      <c r="E5" s="16">
        <v>2013</v>
      </c>
      <c r="F5" s="7"/>
    </row>
    <row r="6" spans="1:6" ht="12.75">
      <c r="A6" s="19"/>
      <c r="B6" s="21"/>
      <c r="C6" s="22"/>
      <c r="D6" s="17"/>
      <c r="E6" s="22"/>
      <c r="F6" s="23"/>
    </row>
    <row r="7" spans="1:6" ht="12.75">
      <c r="A7" s="24"/>
      <c r="B7" s="25"/>
      <c r="C7" s="22"/>
      <c r="D7" s="26"/>
      <c r="E7" s="22"/>
      <c r="F7" s="23"/>
    </row>
    <row r="8" spans="1:6" ht="12.75">
      <c r="A8" s="27" t="s">
        <v>4</v>
      </c>
      <c r="B8" s="28">
        <v>4</v>
      </c>
      <c r="C8" s="29">
        <v>41777</v>
      </c>
      <c r="D8" s="30"/>
      <c r="E8" s="79">
        <v>38250</v>
      </c>
      <c r="F8" s="31"/>
    </row>
    <row r="9" spans="1:6" ht="13.5" thickBot="1">
      <c r="A9" s="20" t="s">
        <v>5</v>
      </c>
      <c r="B9" s="28"/>
      <c r="C9" s="156">
        <v>-2091</v>
      </c>
      <c r="D9" s="32"/>
      <c r="E9" s="156">
        <v>-1887</v>
      </c>
      <c r="F9" s="33"/>
    </row>
    <row r="10" spans="1:6" s="8" customFormat="1" ht="12.75">
      <c r="A10" s="5" t="s">
        <v>6</v>
      </c>
      <c r="B10" s="35"/>
      <c r="C10" s="36">
        <f>SUM(C8:C9)</f>
        <v>39686</v>
      </c>
      <c r="D10" s="37"/>
      <c r="E10" s="36">
        <f>SUM(E8:E9)</f>
        <v>36363</v>
      </c>
      <c r="F10" s="38"/>
    </row>
    <row r="11" spans="1:6" ht="25.5">
      <c r="A11" s="20" t="s">
        <v>7</v>
      </c>
      <c r="B11" s="28"/>
      <c r="C11" s="29">
        <v>6736</v>
      </c>
      <c r="D11" s="32"/>
      <c r="E11" s="79">
        <v>3212</v>
      </c>
      <c r="F11" s="40"/>
    </row>
    <row r="12" spans="1:6" ht="26.25" thickBot="1">
      <c r="A12" s="20" t="s">
        <v>8</v>
      </c>
      <c r="B12" s="28"/>
      <c r="C12" s="41">
        <v>1073</v>
      </c>
      <c r="D12" s="32"/>
      <c r="E12" s="41">
        <v>-297</v>
      </c>
      <c r="F12" s="33"/>
    </row>
    <row r="13" spans="1:6" s="8" customFormat="1" ht="12.75">
      <c r="A13" s="5" t="s">
        <v>9</v>
      </c>
      <c r="B13" s="35"/>
      <c r="C13" s="162">
        <f>SUM(C10:C12)</f>
        <v>47495</v>
      </c>
      <c r="D13" s="37"/>
      <c r="E13" s="36">
        <f>SUM(E10:E12)</f>
        <v>39278</v>
      </c>
      <c r="F13" s="38"/>
    </row>
    <row r="14" spans="1:6" ht="12.75">
      <c r="A14" s="20" t="s">
        <v>10</v>
      </c>
      <c r="B14" s="28">
        <v>5</v>
      </c>
      <c r="C14" s="29">
        <v>645</v>
      </c>
      <c r="D14" s="32"/>
      <c r="E14" s="29">
        <v>477</v>
      </c>
      <c r="F14" s="40"/>
    </row>
    <row r="15" spans="1:6" ht="12.75">
      <c r="A15" s="20" t="s">
        <v>11</v>
      </c>
      <c r="B15" s="28">
        <v>6</v>
      </c>
      <c r="C15" s="29">
        <v>3125</v>
      </c>
      <c r="D15" s="32"/>
      <c r="E15" s="79">
        <v>1194</v>
      </c>
      <c r="F15" s="40"/>
    </row>
    <row r="16" spans="1:6" ht="13.5" thickBot="1">
      <c r="A16" s="20" t="s">
        <v>12</v>
      </c>
      <c r="B16" s="28">
        <v>7</v>
      </c>
      <c r="C16" s="41">
        <v>99</v>
      </c>
      <c r="D16" s="32"/>
      <c r="E16" s="41">
        <v>122</v>
      </c>
      <c r="F16" s="33"/>
    </row>
    <row r="17" spans="1:6" s="8" customFormat="1" ht="12.75">
      <c r="A17" s="5" t="s">
        <v>13</v>
      </c>
      <c r="B17" s="35"/>
      <c r="C17" s="36">
        <f>SUM(C13:C16)</f>
        <v>51364</v>
      </c>
      <c r="D17" s="37"/>
      <c r="E17" s="36">
        <f>SUM(E13:E16)</f>
        <v>41071</v>
      </c>
      <c r="F17" s="38"/>
    </row>
    <row r="18" spans="1:6" ht="12.75">
      <c r="A18" s="27"/>
      <c r="B18" s="28"/>
      <c r="C18" s="29"/>
      <c r="D18" s="32"/>
      <c r="E18" s="29"/>
      <c r="F18" s="40"/>
    </row>
    <row r="19" spans="1:6" s="8" customFormat="1" ht="12.75">
      <c r="A19" s="5" t="s">
        <v>14</v>
      </c>
      <c r="B19" s="35">
        <v>8</v>
      </c>
      <c r="C19" s="36">
        <v>-27615</v>
      </c>
      <c r="D19" s="37"/>
      <c r="E19" s="36">
        <v>-22695</v>
      </c>
      <c r="F19" s="38"/>
    </row>
    <row r="20" spans="1:6" ht="12.75">
      <c r="A20" s="27"/>
      <c r="B20" s="28"/>
      <c r="C20" s="29"/>
      <c r="D20" s="32"/>
      <c r="E20" s="29"/>
      <c r="F20" s="40"/>
    </row>
    <row r="21" spans="1:6" ht="12.75">
      <c r="A21" s="20" t="s">
        <v>15</v>
      </c>
      <c r="B21" s="28">
        <v>9</v>
      </c>
      <c r="C21" s="29">
        <v>-6896</v>
      </c>
      <c r="D21" s="32"/>
      <c r="E21" s="29">
        <v>-5626</v>
      </c>
      <c r="F21" s="40"/>
    </row>
    <row r="22" spans="1:6" ht="12.75">
      <c r="A22" s="20" t="s">
        <v>16</v>
      </c>
      <c r="B22" s="28">
        <v>10</v>
      </c>
      <c r="C22" s="29">
        <v>-8236</v>
      </c>
      <c r="D22" s="32"/>
      <c r="E22" s="29">
        <v>-7021</v>
      </c>
      <c r="F22" s="40"/>
    </row>
    <row r="23" spans="1:6" ht="12.75">
      <c r="A23" s="20" t="s">
        <v>17</v>
      </c>
      <c r="B23" s="28">
        <v>11</v>
      </c>
      <c r="C23" s="29">
        <v>-2000</v>
      </c>
      <c r="D23" s="32"/>
      <c r="E23" s="29">
        <v>-869</v>
      </c>
      <c r="F23" s="40"/>
    </row>
    <row r="24" spans="1:6" ht="12.75">
      <c r="A24" s="20" t="s">
        <v>18</v>
      </c>
      <c r="B24" s="28">
        <v>12</v>
      </c>
      <c r="C24" s="29">
        <v>-6432</v>
      </c>
      <c r="D24" s="32"/>
      <c r="E24" s="29">
        <v>-5716</v>
      </c>
      <c r="F24" s="40"/>
    </row>
    <row r="25" spans="1:6" s="8" customFormat="1" ht="12.75">
      <c r="A25" s="5" t="s">
        <v>19</v>
      </c>
      <c r="B25" s="35"/>
      <c r="C25" s="36">
        <f>SUM(C17:C24)</f>
        <v>185</v>
      </c>
      <c r="D25" s="37"/>
      <c r="E25" s="36">
        <f>SUM(E17:E24)</f>
        <v>-856</v>
      </c>
      <c r="F25" s="38"/>
    </row>
    <row r="26" spans="1:6" ht="12.75">
      <c r="A26" s="43"/>
      <c r="B26" s="28"/>
      <c r="C26" s="29"/>
      <c r="D26" s="32"/>
      <c r="E26" s="29"/>
      <c r="F26" s="40"/>
    </row>
    <row r="27" spans="1:6" ht="12.75">
      <c r="A27" s="20" t="s">
        <v>20</v>
      </c>
      <c r="B27" s="28">
        <v>13</v>
      </c>
      <c r="C27" s="29">
        <v>-40</v>
      </c>
      <c r="D27" s="32"/>
      <c r="E27" s="29">
        <v>11</v>
      </c>
      <c r="F27" s="40"/>
    </row>
    <row r="28" spans="1:5" ht="12.75">
      <c r="A28" s="43"/>
      <c r="B28" s="28"/>
      <c r="C28" s="44"/>
      <c r="D28" s="30"/>
      <c r="E28" s="44"/>
    </row>
    <row r="29" spans="1:6" s="8" customFormat="1" ht="13.5" thickBot="1">
      <c r="A29" s="5" t="s">
        <v>21</v>
      </c>
      <c r="B29" s="35"/>
      <c r="C29" s="45">
        <f>SUM(C25:C27)</f>
        <v>145</v>
      </c>
      <c r="D29" s="37"/>
      <c r="E29" s="45">
        <f>SUM(E25:E27)</f>
        <v>-845</v>
      </c>
      <c r="F29" s="46"/>
    </row>
    <row r="30" spans="1:6" ht="12.75">
      <c r="A30" s="27"/>
      <c r="B30" s="28"/>
      <c r="C30" s="29"/>
      <c r="D30" s="32"/>
      <c r="E30" s="29"/>
      <c r="F30" s="40"/>
    </row>
    <row r="31" spans="1:5" s="51" customFormat="1" ht="12.75">
      <c r="A31" s="47" t="s">
        <v>22</v>
      </c>
      <c r="B31" s="48"/>
      <c r="C31" s="49"/>
      <c r="D31" s="50"/>
      <c r="E31" s="49"/>
    </row>
    <row r="32" spans="1:5" s="51" customFormat="1" ht="12.75">
      <c r="A32" s="47"/>
      <c r="B32" s="48"/>
      <c r="C32" s="49"/>
      <c r="D32" s="50"/>
      <c r="E32" s="49"/>
    </row>
    <row r="33" spans="1:5" s="8" customFormat="1" ht="13.5" thickBot="1">
      <c r="A33" s="47" t="s">
        <v>23</v>
      </c>
      <c r="B33" s="52"/>
      <c r="C33" s="53">
        <f>C29+C31</f>
        <v>145</v>
      </c>
      <c r="D33" s="54"/>
      <c r="E33" s="53">
        <f>E29+E31</f>
        <v>-845</v>
      </c>
    </row>
    <row r="34" spans="1:5" s="8" customFormat="1" ht="13.5" thickTop="1">
      <c r="A34" s="5"/>
      <c r="B34" s="52"/>
      <c r="C34" s="55"/>
      <c r="D34" s="54"/>
      <c r="E34" s="55"/>
    </row>
    <row r="35" spans="1:5" s="8" customFormat="1" ht="12.75">
      <c r="A35" s="5" t="s">
        <v>25</v>
      </c>
      <c r="B35" s="2"/>
      <c r="C35" s="55"/>
      <c r="D35" s="54"/>
      <c r="E35" s="55"/>
    </row>
    <row r="36" spans="1:8" ht="12.75">
      <c r="A36" s="20" t="s">
        <v>26</v>
      </c>
      <c r="C36" s="57">
        <f>C33*78.13%</f>
        <v>113.2885</v>
      </c>
      <c r="D36" s="58"/>
      <c r="E36" s="57">
        <v>-659</v>
      </c>
      <c r="H36" s="161"/>
    </row>
    <row r="37" spans="1:5" ht="12.75">
      <c r="A37" s="20" t="s">
        <v>27</v>
      </c>
      <c r="C37" s="57">
        <f>C33*21.87%</f>
        <v>31.7115</v>
      </c>
      <c r="D37" s="58"/>
      <c r="E37" s="57">
        <v>-186</v>
      </c>
    </row>
    <row r="38" spans="1:5" ht="26.25" thickBot="1">
      <c r="A38" s="20" t="s">
        <v>28</v>
      </c>
      <c r="C38" s="59">
        <f>SUM(C36:C37)</f>
        <v>145</v>
      </c>
      <c r="D38" s="30"/>
      <c r="E38" s="59">
        <f>SUM(E36:E37)</f>
        <v>-845</v>
      </c>
    </row>
    <row r="39" ht="13.5" thickTop="1"/>
    <row r="42" ht="12.75">
      <c r="A42" s="96" t="s">
        <v>139</v>
      </c>
    </row>
    <row r="43" ht="12.75">
      <c r="A43" s="96" t="s">
        <v>140</v>
      </c>
    </row>
    <row r="44" ht="12.75">
      <c r="A44" s="96"/>
    </row>
    <row r="45" ht="12.75">
      <c r="A45" s="97"/>
    </row>
    <row r="46" ht="12.75">
      <c r="A46" s="97"/>
    </row>
    <row r="47" ht="12.75">
      <c r="A47" s="97" t="s">
        <v>141</v>
      </c>
    </row>
    <row r="48" ht="12.75">
      <c r="A48" s="97" t="s">
        <v>142</v>
      </c>
    </row>
    <row r="49" ht="12.75">
      <c r="A49" s="56"/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57"/>
  <sheetViews>
    <sheetView workbookViewId="0" topLeftCell="A1">
      <pane xSplit="2" ySplit="5" topLeftCell="C21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H16" sqref="H16"/>
    </sheetView>
  </sheetViews>
  <sheetFormatPr defaultColWidth="9.140625" defaultRowHeight="12.75"/>
  <cols>
    <col min="1" max="1" width="36.140625" style="69" bestFit="1" customWidth="1"/>
    <col min="2" max="2" width="7.57421875" style="62" customWidth="1"/>
    <col min="3" max="3" width="10.421875" style="94" customWidth="1"/>
    <col min="4" max="4" width="3.7109375" style="94" customWidth="1"/>
    <col min="5" max="5" width="8.28125" style="94" bestFit="1" customWidth="1"/>
    <col min="6" max="6" width="4.421875" style="67" customWidth="1"/>
    <col min="7" max="16384" width="9.140625" style="67" customWidth="1"/>
  </cols>
  <sheetData>
    <row r="1" spans="1:5" s="64" customFormat="1" ht="12.75">
      <c r="A1" s="61" t="str">
        <f>'IS'!A1</f>
        <v>„ЗД Евроинс” АД</v>
      </c>
      <c r="C1" s="63"/>
      <c r="D1" s="63"/>
      <c r="E1" s="63"/>
    </row>
    <row r="2" spans="1:5" s="62" customFormat="1" ht="12.75">
      <c r="A2" s="65"/>
      <c r="C2" s="66"/>
      <c r="D2" s="66"/>
      <c r="E2" s="66"/>
    </row>
    <row r="3" spans="1:5" ht="15.75" customHeight="1">
      <c r="A3" s="10" t="s">
        <v>29</v>
      </c>
      <c r="B3" s="10"/>
      <c r="C3" s="16"/>
      <c r="D3" s="16"/>
      <c r="E3" s="16"/>
    </row>
    <row r="4" spans="1:5" ht="12.75">
      <c r="A4" s="5" t="str">
        <f>'IS'!A4</f>
        <v>към 30.06.2014</v>
      </c>
      <c r="B4" s="5"/>
      <c r="C4" s="16"/>
      <c r="D4" s="16"/>
      <c r="E4" s="16"/>
    </row>
    <row r="5" spans="1:5" ht="25.5">
      <c r="A5" s="13" t="str">
        <f>'IS'!A5</f>
        <v>В хиляди лева</v>
      </c>
      <c r="B5" s="35" t="str">
        <f>'[1]IS'!B5</f>
        <v>Бел. (note)</v>
      </c>
      <c r="C5" s="68">
        <f>'IS'!C5</f>
        <v>2014</v>
      </c>
      <c r="D5" s="68"/>
      <c r="E5" s="68">
        <f>'IS'!E5</f>
        <v>2013</v>
      </c>
    </row>
    <row r="6" spans="1:5" ht="12.75">
      <c r="A6" s="13"/>
      <c r="B6" s="35"/>
      <c r="C6" s="68"/>
      <c r="D6" s="68"/>
      <c r="E6" s="68"/>
    </row>
    <row r="7" spans="1:5" ht="12.75">
      <c r="A7" s="43"/>
      <c r="B7" s="21"/>
      <c r="C7" s="39"/>
      <c r="D7" s="39"/>
      <c r="E7" s="39"/>
    </row>
    <row r="8" spans="1:5" ht="12.75">
      <c r="A8" s="10" t="s">
        <v>30</v>
      </c>
      <c r="B8" s="25"/>
      <c r="C8" s="29"/>
      <c r="D8" s="29"/>
      <c r="E8" s="29"/>
    </row>
    <row r="9" spans="1:5" ht="12.75">
      <c r="A9" s="27" t="s">
        <v>31</v>
      </c>
      <c r="B9" s="28">
        <v>15</v>
      </c>
      <c r="C9" s="157">
        <v>130</v>
      </c>
      <c r="D9" s="29"/>
      <c r="E9" s="157">
        <v>42</v>
      </c>
    </row>
    <row r="10" spans="1:5" ht="12.75">
      <c r="A10" s="27" t="s">
        <v>32</v>
      </c>
      <c r="B10" s="28">
        <v>16</v>
      </c>
      <c r="C10" s="157">
        <v>889</v>
      </c>
      <c r="D10" s="29"/>
      <c r="E10" s="157">
        <v>1100</v>
      </c>
    </row>
    <row r="11" spans="1:5" ht="12.75">
      <c r="A11" s="27" t="s">
        <v>33</v>
      </c>
      <c r="B11" s="28">
        <v>17</v>
      </c>
      <c r="C11" s="157">
        <v>6815</v>
      </c>
      <c r="D11" s="29"/>
      <c r="E11" s="157">
        <v>6815</v>
      </c>
    </row>
    <row r="12" spans="1:5" ht="12.75">
      <c r="A12" s="27" t="s">
        <v>34</v>
      </c>
      <c r="B12" s="28">
        <v>18</v>
      </c>
      <c r="C12" s="157">
        <v>40592</v>
      </c>
      <c r="D12" s="29"/>
      <c r="E12" s="157">
        <v>39714</v>
      </c>
    </row>
    <row r="13" spans="1:8" ht="25.5">
      <c r="A13" s="27" t="s">
        <v>35</v>
      </c>
      <c r="B13" s="28">
        <v>21</v>
      </c>
      <c r="C13" s="157">
        <v>31803</v>
      </c>
      <c r="D13" s="29"/>
      <c r="E13" s="157">
        <v>15483</v>
      </c>
      <c r="H13" s="160"/>
    </row>
    <row r="14" spans="1:5" ht="12.75">
      <c r="A14" s="43" t="s">
        <v>36</v>
      </c>
      <c r="B14" s="28">
        <v>14</v>
      </c>
      <c r="C14" s="157">
        <v>269</v>
      </c>
      <c r="D14" s="29"/>
      <c r="E14" s="157">
        <v>269</v>
      </c>
    </row>
    <row r="15" spans="1:5" ht="12.75">
      <c r="A15" s="20" t="s">
        <v>37</v>
      </c>
      <c r="B15" s="28">
        <v>19</v>
      </c>
      <c r="C15" s="157">
        <v>75639</v>
      </c>
      <c r="D15" s="29"/>
      <c r="E15" s="157">
        <v>79529</v>
      </c>
    </row>
    <row r="16" spans="1:5" ht="13.5" thickBot="1">
      <c r="A16" s="27" t="s">
        <v>38</v>
      </c>
      <c r="B16" s="28">
        <v>20</v>
      </c>
      <c r="C16" s="157">
        <v>5450</v>
      </c>
      <c r="D16" s="29"/>
      <c r="E16" s="157">
        <v>7346</v>
      </c>
    </row>
    <row r="17" spans="1:5" s="71" customFormat="1" ht="13.5" thickBot="1">
      <c r="A17" s="5" t="s">
        <v>39</v>
      </c>
      <c r="B17" s="35"/>
      <c r="C17" s="70">
        <f>SUM(C9:C16)</f>
        <v>161587</v>
      </c>
      <c r="D17" s="36"/>
      <c r="E17" s="70">
        <f>SUM(E9:E16)</f>
        <v>150298</v>
      </c>
    </row>
    <row r="18" spans="1:5" ht="13.5" thickTop="1">
      <c r="A18" s="43"/>
      <c r="B18" s="28"/>
      <c r="C18" s="29"/>
      <c r="D18" s="29"/>
      <c r="E18" s="29"/>
    </row>
    <row r="19" spans="1:5" ht="12.75">
      <c r="A19" s="5" t="s">
        <v>40</v>
      </c>
      <c r="B19" s="28"/>
      <c r="C19" s="29">
        <v>0</v>
      </c>
      <c r="D19" s="29"/>
      <c r="E19" s="29">
        <v>0</v>
      </c>
    </row>
    <row r="20" spans="1:5" ht="12.75">
      <c r="A20" s="20" t="s">
        <v>41</v>
      </c>
      <c r="B20" s="28">
        <v>21</v>
      </c>
      <c r="C20" s="29">
        <v>133281</v>
      </c>
      <c r="D20" s="29"/>
      <c r="E20" s="29">
        <v>123745</v>
      </c>
    </row>
    <row r="21" spans="1:5" ht="25.5">
      <c r="A21" s="27" t="s">
        <v>42</v>
      </c>
      <c r="B21" s="28">
        <v>22</v>
      </c>
      <c r="C21" s="157">
        <v>9402</v>
      </c>
      <c r="D21" s="29"/>
      <c r="E21" s="157">
        <v>7794</v>
      </c>
    </row>
    <row r="22" spans="1:5" ht="12.75">
      <c r="A22" s="27" t="s">
        <v>43</v>
      </c>
      <c r="B22" s="28">
        <v>14</v>
      </c>
      <c r="C22" s="157">
        <v>30</v>
      </c>
      <c r="D22" s="29"/>
      <c r="E22" s="157">
        <v>30</v>
      </c>
    </row>
    <row r="23" spans="1:5" s="71" customFormat="1" ht="13.5" thickBot="1">
      <c r="A23" s="5" t="s">
        <v>44</v>
      </c>
      <c r="B23" s="35"/>
      <c r="C23" s="72">
        <f>SUM(C20:C22)</f>
        <v>142713</v>
      </c>
      <c r="D23" s="72"/>
      <c r="E23" s="72">
        <f>SUM(E20:E22)</f>
        <v>131569</v>
      </c>
    </row>
    <row r="24" spans="1:5" ht="13.5" thickTop="1">
      <c r="A24" s="27"/>
      <c r="B24" s="28"/>
      <c r="C24" s="29"/>
      <c r="D24" s="29"/>
      <c r="E24" s="29"/>
    </row>
    <row r="25" spans="1:7" ht="12.75">
      <c r="A25" s="5" t="s">
        <v>45</v>
      </c>
      <c r="B25" s="28">
        <v>23</v>
      </c>
      <c r="C25" s="29"/>
      <c r="D25" s="29"/>
      <c r="E25" s="29"/>
      <c r="F25" s="73"/>
      <c r="G25" s="73"/>
    </row>
    <row r="26" spans="1:7" ht="12.75">
      <c r="A26" s="20" t="s">
        <v>46</v>
      </c>
      <c r="B26" s="28"/>
      <c r="C26" s="157">
        <v>11754</v>
      </c>
      <c r="D26" s="29"/>
      <c r="E26" s="157">
        <v>11754</v>
      </c>
      <c r="F26" s="73"/>
      <c r="G26" s="73"/>
    </row>
    <row r="27" spans="1:7" s="76" customFormat="1" ht="12.75">
      <c r="A27" s="27" t="s">
        <v>48</v>
      </c>
      <c r="B27" s="74"/>
      <c r="C27" s="157">
        <v>9921</v>
      </c>
      <c r="D27" s="42"/>
      <c r="E27" s="157">
        <v>9921</v>
      </c>
      <c r="F27" s="75"/>
      <c r="G27" s="75"/>
    </row>
    <row r="28" spans="1:7" s="76" customFormat="1" ht="25.5" customHeight="1">
      <c r="A28" s="27" t="s">
        <v>49</v>
      </c>
      <c r="B28" s="74"/>
      <c r="C28" s="29">
        <v>0</v>
      </c>
      <c r="D28" s="42"/>
      <c r="E28" s="29">
        <v>0</v>
      </c>
      <c r="F28" s="75"/>
      <c r="G28" s="75"/>
    </row>
    <row r="29" spans="1:6" ht="12.75">
      <c r="A29" s="20" t="s">
        <v>50</v>
      </c>
      <c r="B29" s="28"/>
      <c r="C29" s="158">
        <v>-2801</v>
      </c>
      <c r="D29" s="32"/>
      <c r="E29" s="158">
        <v>-2946</v>
      </c>
      <c r="F29" s="77"/>
    </row>
    <row r="30" spans="1:6" ht="12.75">
      <c r="A30" s="56" t="s">
        <v>52</v>
      </c>
      <c r="B30" s="35"/>
      <c r="C30" s="78">
        <v>0</v>
      </c>
      <c r="D30" s="79"/>
      <c r="E30" s="78">
        <v>0</v>
      </c>
      <c r="F30" s="62"/>
    </row>
    <row r="31" spans="1:5" s="71" customFormat="1" ht="13.5" thickBot="1">
      <c r="A31" s="5" t="s">
        <v>53</v>
      </c>
      <c r="B31" s="28"/>
      <c r="C31" s="72">
        <f>SUM(C26:C30)</f>
        <v>18874</v>
      </c>
      <c r="D31" s="36"/>
      <c r="E31" s="72">
        <f>SUM(E26:E30)</f>
        <v>18729</v>
      </c>
    </row>
    <row r="32" spans="1:5" ht="14.25" thickBot="1" thickTop="1">
      <c r="A32" s="43"/>
      <c r="B32" s="35"/>
      <c r="C32" s="41"/>
      <c r="D32" s="29"/>
      <c r="E32" s="41"/>
    </row>
    <row r="33" spans="1:5" s="71" customFormat="1" ht="13.5" thickBot="1">
      <c r="A33" s="5" t="s">
        <v>54</v>
      </c>
      <c r="B33" s="35"/>
      <c r="C33" s="72">
        <f>C23+C31</f>
        <v>161587</v>
      </c>
      <c r="D33" s="36"/>
      <c r="E33" s="72">
        <f>E23+E31</f>
        <v>150298</v>
      </c>
    </row>
    <row r="34" spans="1:5" s="71" customFormat="1" ht="13.5" thickTop="1">
      <c r="A34" s="5"/>
      <c r="B34" s="86"/>
      <c r="C34" s="80"/>
      <c r="D34" s="81"/>
      <c r="E34" s="80"/>
    </row>
    <row r="35" spans="1:5" s="84" customFormat="1" ht="12.75">
      <c r="A35" s="82"/>
      <c r="B35" s="86"/>
      <c r="C35" s="83"/>
      <c r="D35" s="83"/>
      <c r="E35" s="83"/>
    </row>
    <row r="36" spans="1:5" s="73" customFormat="1" ht="12.75">
      <c r="A36" s="85"/>
      <c r="B36" s="62"/>
      <c r="C36" s="87"/>
      <c r="D36" s="87"/>
      <c r="E36" s="87"/>
    </row>
    <row r="37" spans="1:5" s="73" customFormat="1" ht="12.75">
      <c r="A37" s="85"/>
      <c r="B37" s="62"/>
      <c r="C37" s="87"/>
      <c r="D37" s="87"/>
      <c r="E37" s="87"/>
    </row>
    <row r="38" spans="1:5" ht="12.75">
      <c r="A38" s="96" t="s">
        <v>139</v>
      </c>
      <c r="C38" s="88"/>
      <c r="D38" s="88"/>
      <c r="E38" s="88"/>
    </row>
    <row r="39" spans="1:5" ht="12.75">
      <c r="A39" s="96" t="s">
        <v>140</v>
      </c>
      <c r="C39" s="88"/>
      <c r="D39" s="88"/>
      <c r="E39" s="88"/>
    </row>
    <row r="40" spans="1:5" ht="12.75">
      <c r="A40" s="96"/>
      <c r="C40" s="88"/>
      <c r="D40" s="88"/>
      <c r="E40" s="88"/>
    </row>
    <row r="41" spans="1:5" ht="12.75">
      <c r="A41" s="97"/>
      <c r="C41" s="88"/>
      <c r="D41" s="88"/>
      <c r="E41" s="88"/>
    </row>
    <row r="42" spans="1:5" ht="12.75">
      <c r="A42" s="97"/>
      <c r="C42" s="88"/>
      <c r="D42" s="88"/>
      <c r="E42" s="88"/>
    </row>
    <row r="43" spans="1:5" ht="12.75">
      <c r="A43" s="97" t="s">
        <v>141</v>
      </c>
      <c r="B43" s="86"/>
      <c r="C43" s="88"/>
      <c r="D43" s="88"/>
      <c r="E43" s="88"/>
    </row>
    <row r="44" spans="1:5" ht="12.75">
      <c r="A44" s="97" t="s">
        <v>142</v>
      </c>
      <c r="B44" s="90"/>
      <c r="C44" s="88"/>
      <c r="D44" s="88"/>
      <c r="E44" s="88"/>
    </row>
    <row r="45" spans="1:5" ht="12.75">
      <c r="A45" s="56"/>
      <c r="B45" s="91"/>
      <c r="C45" s="87"/>
      <c r="D45" s="87"/>
      <c r="E45" s="87"/>
    </row>
    <row r="46" spans="2:5" ht="12.75">
      <c r="B46" s="91"/>
      <c r="C46" s="88"/>
      <c r="D46" s="88"/>
      <c r="E46" s="88"/>
    </row>
    <row r="47" spans="2:5" ht="12.75">
      <c r="B47" s="91"/>
      <c r="C47" s="88"/>
      <c r="D47" s="88"/>
      <c r="E47" s="88"/>
    </row>
    <row r="48" spans="2:5" ht="12.75">
      <c r="B48" s="90"/>
      <c r="C48" s="88"/>
      <c r="D48" s="88"/>
      <c r="E48" s="88"/>
    </row>
    <row r="49" spans="2:5" ht="12.75">
      <c r="B49" s="91"/>
      <c r="C49" s="88"/>
      <c r="D49" s="88"/>
      <c r="E49" s="88"/>
    </row>
    <row r="50" spans="2:5" ht="12.75">
      <c r="B50" s="91"/>
      <c r="C50" s="88"/>
      <c r="D50" s="88"/>
      <c r="E50" s="88"/>
    </row>
    <row r="51" spans="2:5" ht="12.75">
      <c r="B51" s="91"/>
      <c r="C51" s="92"/>
      <c r="D51" s="92"/>
      <c r="E51" s="92"/>
    </row>
    <row r="52" spans="2:5" ht="12.75">
      <c r="B52" s="91"/>
      <c r="C52" s="92"/>
      <c r="D52" s="92"/>
      <c r="E52" s="92"/>
    </row>
    <row r="53" spans="2:5" ht="12.75">
      <c r="B53" s="91"/>
      <c r="C53" s="92"/>
      <c r="D53" s="92"/>
      <c r="E53" s="92"/>
    </row>
    <row r="54" spans="2:5" ht="12.75">
      <c r="B54" s="91"/>
      <c r="C54" s="92"/>
      <c r="D54" s="92"/>
      <c r="E54" s="92"/>
    </row>
    <row r="55" spans="1:5" ht="14.25">
      <c r="A55" s="93"/>
      <c r="B55" s="91"/>
      <c r="C55" s="92"/>
      <c r="D55" s="92"/>
      <c r="E55" s="92"/>
    </row>
    <row r="56" spans="1:5" ht="14.25">
      <c r="A56" s="89"/>
      <c r="C56" s="92"/>
      <c r="D56" s="92"/>
      <c r="E56" s="92"/>
    </row>
    <row r="57" spans="3:5" ht="12.75">
      <c r="C57" s="92"/>
      <c r="D57" s="92"/>
      <c r="E57" s="92"/>
    </row>
  </sheetData>
  <sheetProtection/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69"/>
  <sheetViews>
    <sheetView zoomScale="90" zoomScaleNormal="90" workbookViewId="0" topLeftCell="A1">
      <pane xSplit="2" ySplit="11" topLeftCell="C52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I57" sqref="I57"/>
    </sheetView>
  </sheetViews>
  <sheetFormatPr defaultColWidth="9.140625" defaultRowHeight="12.75"/>
  <cols>
    <col min="1" max="1" width="33.8515625" style="20" customWidth="1"/>
    <col min="2" max="2" width="41.421875" style="20" hidden="1" customWidth="1"/>
    <col min="3" max="4" width="9.140625" style="97" customWidth="1"/>
    <col min="5" max="5" width="8.8515625" style="97" customWidth="1"/>
    <col min="6" max="6" width="10.28125" style="97" customWidth="1"/>
    <col min="7" max="7" width="9.7109375" style="97" customWidth="1"/>
    <col min="8" max="16384" width="9.140625" style="97" customWidth="1"/>
  </cols>
  <sheetData>
    <row r="1" spans="1:2" s="95" customFormat="1" ht="12.75">
      <c r="A1" s="61" t="str">
        <f>'IS'!A1</f>
        <v>„ЗД Евроинс” АД</v>
      </c>
      <c r="B1" s="61" t="e">
        <f>'IS'!#REF!</f>
        <v>#REF!</v>
      </c>
    </row>
    <row r="2" spans="1:2" s="96" customFormat="1" ht="12.75">
      <c r="A2" s="65"/>
      <c r="B2" s="65"/>
    </row>
    <row r="3" spans="1:8" ht="25.5">
      <c r="A3" s="34" t="s">
        <v>55</v>
      </c>
      <c r="C3" s="163"/>
      <c r="D3" s="163"/>
      <c r="E3" s="163"/>
      <c r="F3" s="163"/>
      <c r="G3" s="163"/>
      <c r="H3" s="163"/>
    </row>
    <row r="4" spans="1:8" ht="12.75">
      <c r="A4" s="5" t="str">
        <f>'IS'!A4</f>
        <v>към 30.06.2014</v>
      </c>
      <c r="C4" s="34"/>
      <c r="D4" s="27"/>
      <c r="E4" s="27"/>
      <c r="F4" s="27"/>
      <c r="G4" s="164"/>
      <c r="H4" s="164"/>
    </row>
    <row r="5" spans="1:8" s="18" customFormat="1" ht="15.75" customHeight="1">
      <c r="A5" s="98"/>
      <c r="C5" s="165" t="s">
        <v>56</v>
      </c>
      <c r="D5" s="165"/>
      <c r="E5" s="165"/>
      <c r="F5" s="165"/>
      <c r="G5" s="165"/>
      <c r="H5" s="165"/>
    </row>
    <row r="6" spans="1:8" ht="14.25" customHeight="1">
      <c r="A6" s="34"/>
      <c r="C6" s="34"/>
      <c r="D6" s="27"/>
      <c r="E6" s="27"/>
      <c r="F6" s="99"/>
      <c r="G6" s="100"/>
      <c r="H6" s="27"/>
    </row>
    <row r="7" spans="1:9" s="5" customFormat="1" ht="89.25">
      <c r="A7" s="13" t="str">
        <f>'IS'!A5</f>
        <v>В хиляди лева</v>
      </c>
      <c r="C7" s="101" t="s">
        <v>57</v>
      </c>
      <c r="D7" s="101" t="s">
        <v>58</v>
      </c>
      <c r="E7" s="101" t="s">
        <v>59</v>
      </c>
      <c r="F7" s="101" t="s">
        <v>60</v>
      </c>
      <c r="G7" s="101" t="s">
        <v>50</v>
      </c>
      <c r="H7" s="101" t="s">
        <v>61</v>
      </c>
      <c r="I7" s="5" t="s">
        <v>62</v>
      </c>
    </row>
    <row r="8" spans="1:8" s="5" customFormat="1" ht="12.75">
      <c r="A8" s="13"/>
      <c r="B8" s="5" t="s">
        <v>63</v>
      </c>
      <c r="C8" s="101"/>
      <c r="D8" s="101"/>
      <c r="E8" s="101"/>
      <c r="F8" s="101"/>
      <c r="G8" s="101"/>
      <c r="H8" s="101"/>
    </row>
    <row r="9" spans="2:8" s="18" customFormat="1" ht="28.5" customHeight="1">
      <c r="B9" s="5" t="e">
        <f>'IS'!#REF!</f>
        <v>#REF!</v>
      </c>
      <c r="C9" s="166" t="s">
        <v>64</v>
      </c>
      <c r="D9" s="166"/>
      <c r="E9" s="166"/>
      <c r="F9" s="166"/>
      <c r="G9" s="166"/>
      <c r="H9" s="166"/>
    </row>
    <row r="10" spans="1:8" ht="12.75" customHeight="1">
      <c r="A10" s="13"/>
      <c r="B10" s="97"/>
      <c r="C10" s="101"/>
      <c r="D10" s="101"/>
      <c r="E10" s="101"/>
      <c r="F10" s="99"/>
      <c r="G10" s="101"/>
      <c r="H10" s="101"/>
    </row>
    <row r="11" spans="2:9" s="5" customFormat="1" ht="63.75">
      <c r="B11" s="14" t="e">
        <f>'IS'!#REF!</f>
        <v>#REF!</v>
      </c>
      <c r="C11" s="101" t="s">
        <v>47</v>
      </c>
      <c r="D11" s="101" t="s">
        <v>65</v>
      </c>
      <c r="E11" s="101" t="s">
        <v>66</v>
      </c>
      <c r="F11" s="101" t="s">
        <v>67</v>
      </c>
      <c r="G11" s="101" t="s">
        <v>51</v>
      </c>
      <c r="H11" s="101" t="s">
        <v>68</v>
      </c>
      <c r="I11" s="5" t="s">
        <v>69</v>
      </c>
    </row>
    <row r="12" spans="2:8" s="5" customFormat="1" ht="12.75">
      <c r="B12" s="14"/>
      <c r="C12" s="101"/>
      <c r="D12" s="101"/>
      <c r="E12" s="101"/>
      <c r="F12" s="101"/>
      <c r="G12" s="101"/>
      <c r="H12" s="101"/>
    </row>
    <row r="13" spans="1:9" ht="12.75">
      <c r="A13" s="43"/>
      <c r="C13" s="22"/>
      <c r="D13" s="22"/>
      <c r="E13" s="22"/>
      <c r="F13" s="22"/>
      <c r="G13" s="22"/>
      <c r="H13" s="102"/>
      <c r="I13" s="103"/>
    </row>
    <row r="14" spans="1:9" ht="13.5" thickBot="1">
      <c r="A14" s="5" t="s">
        <v>149</v>
      </c>
      <c r="B14" s="10" t="s">
        <v>70</v>
      </c>
      <c r="C14" s="159">
        <v>11754</v>
      </c>
      <c r="D14" s="159">
        <v>1309</v>
      </c>
      <c r="E14" s="159">
        <v>8612</v>
      </c>
      <c r="F14" s="159">
        <v>0</v>
      </c>
      <c r="G14" s="159">
        <v>-9192</v>
      </c>
      <c r="H14" s="159">
        <v>11959</v>
      </c>
      <c r="I14" s="105">
        <v>11959</v>
      </c>
    </row>
    <row r="15" spans="1:9" s="109" customFormat="1" ht="13.5" thickTop="1">
      <c r="A15" s="106" t="s">
        <v>23</v>
      </c>
      <c r="B15" s="106" t="s">
        <v>24</v>
      </c>
      <c r="C15" s="107"/>
      <c r="D15" s="107"/>
      <c r="E15" s="107"/>
      <c r="F15" s="107"/>
      <c r="G15" s="107"/>
      <c r="H15" s="107">
        <f>SUM(C15:G15)</f>
        <v>0</v>
      </c>
      <c r="I15" s="108">
        <f aca="true" t="shared" si="0" ref="I15:I24">SUM(H15:H15)</f>
        <v>0</v>
      </c>
    </row>
    <row r="16" spans="1:9" ht="12.75">
      <c r="A16" s="27" t="s">
        <v>150</v>
      </c>
      <c r="B16" s="27" t="s">
        <v>71</v>
      </c>
      <c r="C16" s="32">
        <v>0</v>
      </c>
      <c r="D16" s="32">
        <v>0</v>
      </c>
      <c r="E16" s="32">
        <v>0</v>
      </c>
      <c r="F16" s="32">
        <v>0</v>
      </c>
      <c r="G16" s="32">
        <v>6246</v>
      </c>
      <c r="H16" s="32">
        <v>6246</v>
      </c>
      <c r="I16" s="30">
        <f t="shared" si="0"/>
        <v>6246</v>
      </c>
    </row>
    <row r="17" spans="1:9" s="110" customFormat="1" ht="12.75">
      <c r="A17" s="34" t="s">
        <v>22</v>
      </c>
      <c r="B17" s="34" t="s">
        <v>72</v>
      </c>
      <c r="C17" s="32"/>
      <c r="D17" s="32"/>
      <c r="E17" s="32"/>
      <c r="F17" s="32"/>
      <c r="G17" s="32"/>
      <c r="H17" s="32">
        <f aca="true" t="shared" si="1" ref="H17:H24">SUM(C17:G17)</f>
        <v>0</v>
      </c>
      <c r="I17" s="32">
        <f t="shared" si="0"/>
        <v>0</v>
      </c>
    </row>
    <row r="18" spans="1:9" ht="25.5">
      <c r="A18" s="27" t="s">
        <v>73</v>
      </c>
      <c r="B18" s="56" t="s">
        <v>74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f t="shared" si="1"/>
        <v>0</v>
      </c>
      <c r="I18" s="30">
        <f t="shared" si="0"/>
        <v>0</v>
      </c>
    </row>
    <row r="19" spans="1:9" ht="38.25">
      <c r="A19" s="27" t="s">
        <v>75</v>
      </c>
      <c r="B19" s="27" t="s">
        <v>76</v>
      </c>
      <c r="C19" s="29">
        <f>SUM(C20:C21)</f>
        <v>0</v>
      </c>
      <c r="D19" s="29">
        <f>SUM(D20:D21)</f>
        <v>0</v>
      </c>
      <c r="E19" s="29">
        <f>SUM(E20:E21)</f>
        <v>0</v>
      </c>
      <c r="F19" s="29">
        <f>SUM(F20:F21)</f>
        <v>0</v>
      </c>
      <c r="G19" s="29">
        <f>SUM(G20:G21)</f>
        <v>0</v>
      </c>
      <c r="H19" s="29">
        <f t="shared" si="1"/>
        <v>0</v>
      </c>
      <c r="I19" s="30">
        <f t="shared" si="0"/>
        <v>0</v>
      </c>
    </row>
    <row r="20" spans="1:9" ht="25.5">
      <c r="A20" s="111" t="s">
        <v>77</v>
      </c>
      <c r="B20" s="111" t="s">
        <v>78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f t="shared" si="1"/>
        <v>0</v>
      </c>
      <c r="I20" s="30">
        <f t="shared" si="0"/>
        <v>0</v>
      </c>
    </row>
    <row r="21" spans="1:9" ht="25.5">
      <c r="A21" s="111" t="s">
        <v>79</v>
      </c>
      <c r="B21" s="111" t="s">
        <v>80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f t="shared" si="1"/>
        <v>0</v>
      </c>
      <c r="I21" s="30">
        <f t="shared" si="0"/>
        <v>0</v>
      </c>
    </row>
    <row r="22" spans="1:9" ht="12.75">
      <c r="A22" s="27" t="s">
        <v>81</v>
      </c>
      <c r="B22" s="27" t="s">
        <v>82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f t="shared" si="1"/>
        <v>0</v>
      </c>
      <c r="I22" s="30">
        <f t="shared" si="0"/>
        <v>0</v>
      </c>
    </row>
    <row r="23" spans="1:9" ht="12.75">
      <c r="A23" s="27" t="s">
        <v>83</v>
      </c>
      <c r="B23" s="27" t="s">
        <v>84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f t="shared" si="1"/>
        <v>0</v>
      </c>
      <c r="I23" s="30">
        <f t="shared" si="0"/>
        <v>0</v>
      </c>
    </row>
    <row r="24" spans="1:9" ht="12.75">
      <c r="A24" s="27" t="s">
        <v>85</v>
      </c>
      <c r="B24" s="27" t="s">
        <v>86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f t="shared" si="1"/>
        <v>0</v>
      </c>
      <c r="I24" s="30">
        <f t="shared" si="0"/>
        <v>0</v>
      </c>
    </row>
    <row r="25" spans="1:9" ht="12.75">
      <c r="A25" s="27" t="s">
        <v>87</v>
      </c>
      <c r="B25" s="27" t="s">
        <v>88</v>
      </c>
      <c r="C25" s="112">
        <f aca="true" t="shared" si="2" ref="C25:I25">SUM(C18:C24)-C20-C21</f>
        <v>0</v>
      </c>
      <c r="D25" s="112">
        <f t="shared" si="2"/>
        <v>0</v>
      </c>
      <c r="E25" s="112">
        <f t="shared" si="2"/>
        <v>0</v>
      </c>
      <c r="F25" s="112">
        <f t="shared" si="2"/>
        <v>0</v>
      </c>
      <c r="G25" s="112">
        <f t="shared" si="2"/>
        <v>0</v>
      </c>
      <c r="H25" s="112">
        <f t="shared" si="2"/>
        <v>0</v>
      </c>
      <c r="I25" s="112">
        <f t="shared" si="2"/>
        <v>0</v>
      </c>
    </row>
    <row r="26" spans="1:9" ht="12.75">
      <c r="A26" s="113" t="s">
        <v>23</v>
      </c>
      <c r="B26" s="113" t="s">
        <v>24</v>
      </c>
      <c r="C26" s="114">
        <f aca="true" t="shared" si="3" ref="C26:I26">C16+C25</f>
        <v>0</v>
      </c>
      <c r="D26" s="114">
        <f t="shared" si="3"/>
        <v>0</v>
      </c>
      <c r="E26" s="114">
        <f t="shared" si="3"/>
        <v>0</v>
      </c>
      <c r="F26" s="114">
        <f t="shared" si="3"/>
        <v>0</v>
      </c>
      <c r="G26" s="114">
        <f t="shared" si="3"/>
        <v>6246</v>
      </c>
      <c r="H26" s="114">
        <f t="shared" si="3"/>
        <v>6246</v>
      </c>
      <c r="I26" s="114">
        <f t="shared" si="3"/>
        <v>6246</v>
      </c>
    </row>
    <row r="27" spans="1:9" ht="12.75">
      <c r="A27" s="115"/>
      <c r="B27" s="115"/>
      <c r="C27" s="29"/>
      <c r="D27" s="29"/>
      <c r="E27" s="29"/>
      <c r="F27" s="29"/>
      <c r="G27" s="29"/>
      <c r="H27" s="29">
        <f aca="true" t="shared" si="4" ref="H27:H46">SUM(C27:G27)</f>
        <v>0</v>
      </c>
      <c r="I27" s="30">
        <f aca="true" t="shared" si="5" ref="I27:I46">SUM(H27:H27)</f>
        <v>0</v>
      </c>
    </row>
    <row r="28" spans="1:9" s="118" customFormat="1" ht="25.5">
      <c r="A28" s="106" t="s">
        <v>89</v>
      </c>
      <c r="B28" s="106" t="s">
        <v>90</v>
      </c>
      <c r="C28" s="116"/>
      <c r="D28" s="116"/>
      <c r="E28" s="116"/>
      <c r="F28" s="116"/>
      <c r="G28" s="116"/>
      <c r="H28" s="116">
        <f t="shared" si="4"/>
        <v>0</v>
      </c>
      <c r="I28" s="117">
        <f t="shared" si="5"/>
        <v>0</v>
      </c>
    </row>
    <row r="29" spans="1:9" s="110" customFormat="1" ht="25.5">
      <c r="A29" s="34" t="s">
        <v>91</v>
      </c>
      <c r="B29" s="34" t="s">
        <v>92</v>
      </c>
      <c r="C29" s="36"/>
      <c r="D29" s="36"/>
      <c r="E29" s="36"/>
      <c r="F29" s="36"/>
      <c r="G29" s="36"/>
      <c r="H29" s="36">
        <f t="shared" si="4"/>
        <v>0</v>
      </c>
      <c r="I29" s="119">
        <f t="shared" si="5"/>
        <v>0</v>
      </c>
    </row>
    <row r="30" spans="1:9" ht="12.75">
      <c r="A30" s="27" t="s">
        <v>93</v>
      </c>
      <c r="B30" s="27" t="s">
        <v>94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f t="shared" si="4"/>
        <v>0</v>
      </c>
      <c r="I30" s="30">
        <f t="shared" si="5"/>
        <v>0</v>
      </c>
    </row>
    <row r="31" spans="1:9" ht="12.75">
      <c r="A31" s="27" t="s">
        <v>95</v>
      </c>
      <c r="B31" s="27" t="s">
        <v>96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f t="shared" si="4"/>
        <v>0</v>
      </c>
      <c r="I31" s="30">
        <f t="shared" si="5"/>
        <v>0</v>
      </c>
    </row>
    <row r="32" spans="1:9" ht="12.75">
      <c r="A32" s="27" t="s">
        <v>97</v>
      </c>
      <c r="B32" s="27" t="s">
        <v>98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f t="shared" si="4"/>
        <v>0</v>
      </c>
      <c r="I32" s="30">
        <f t="shared" si="5"/>
        <v>0</v>
      </c>
    </row>
    <row r="33" spans="1:9" ht="12.75">
      <c r="A33" s="27" t="s">
        <v>99</v>
      </c>
      <c r="B33" s="27" t="s">
        <v>100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f t="shared" si="4"/>
        <v>0</v>
      </c>
      <c r="I33" s="30">
        <f t="shared" si="5"/>
        <v>0</v>
      </c>
    </row>
    <row r="34" spans="1:9" ht="25.5">
      <c r="A34" s="27" t="s">
        <v>101</v>
      </c>
      <c r="B34" s="27" t="s">
        <v>102</v>
      </c>
      <c r="C34" s="112">
        <f>SUM(C30:C33)</f>
        <v>0</v>
      </c>
      <c r="D34" s="112">
        <f>SUM(D30:D33)</f>
        <v>0</v>
      </c>
      <c r="E34" s="112">
        <f>SUM(E30:E33)</f>
        <v>0</v>
      </c>
      <c r="F34" s="112">
        <f>SUM(F30:F33)</f>
        <v>0</v>
      </c>
      <c r="G34" s="112">
        <f>SUM(G30:G33)</f>
        <v>0</v>
      </c>
      <c r="H34" s="120">
        <f t="shared" si="4"/>
        <v>0</v>
      </c>
      <c r="I34" s="121">
        <f t="shared" si="5"/>
        <v>0</v>
      </c>
    </row>
    <row r="35" spans="1:9" ht="13.5" thickBot="1">
      <c r="A35" s="5" t="s">
        <v>151</v>
      </c>
      <c r="B35" s="10" t="s">
        <v>103</v>
      </c>
      <c r="C35" s="32">
        <f>C14+C26+C34</f>
        <v>11754</v>
      </c>
      <c r="D35" s="32">
        <f>D14+D26+D34</f>
        <v>1309</v>
      </c>
      <c r="E35" s="32">
        <f>E14+E26+E34</f>
        <v>8612</v>
      </c>
      <c r="F35" s="32">
        <f>F14+F26+F34</f>
        <v>0</v>
      </c>
      <c r="G35" s="32">
        <f>G14+G26+G34</f>
        <v>-2946</v>
      </c>
      <c r="H35" s="104">
        <f t="shared" si="4"/>
        <v>18729</v>
      </c>
      <c r="I35" s="105">
        <f t="shared" si="5"/>
        <v>18729</v>
      </c>
    </row>
    <row r="36" spans="1:9" ht="13.5" thickTop="1">
      <c r="A36" s="43"/>
      <c r="C36" s="122"/>
      <c r="D36" s="122"/>
      <c r="E36" s="122"/>
      <c r="F36" s="122"/>
      <c r="G36" s="122"/>
      <c r="H36" s="32">
        <f t="shared" si="4"/>
        <v>0</v>
      </c>
      <c r="I36" s="30">
        <f t="shared" si="5"/>
        <v>0</v>
      </c>
    </row>
    <row r="37" spans="1:9" s="118" customFormat="1" ht="25.5">
      <c r="A37" s="123" t="s">
        <v>24</v>
      </c>
      <c r="B37" s="124" t="s">
        <v>23</v>
      </c>
      <c r="C37" s="125"/>
      <c r="D37" s="125"/>
      <c r="E37" s="125"/>
      <c r="F37" s="125"/>
      <c r="G37" s="125"/>
      <c r="H37" s="125">
        <f t="shared" si="4"/>
        <v>0</v>
      </c>
      <c r="I37" s="117">
        <f t="shared" si="5"/>
        <v>0</v>
      </c>
    </row>
    <row r="38" spans="1:9" ht="12.75">
      <c r="A38" s="27" t="s">
        <v>154</v>
      </c>
      <c r="B38" s="27" t="s">
        <v>137</v>
      </c>
      <c r="C38" s="29">
        <v>0</v>
      </c>
      <c r="D38" s="29">
        <v>0</v>
      </c>
      <c r="E38" s="29">
        <v>0</v>
      </c>
      <c r="F38" s="29">
        <v>0</v>
      </c>
      <c r="G38" s="29">
        <v>145</v>
      </c>
      <c r="H38" s="29">
        <f t="shared" si="4"/>
        <v>145</v>
      </c>
      <c r="I38" s="30">
        <f t="shared" si="5"/>
        <v>145</v>
      </c>
    </row>
    <row r="39" spans="1:9" s="110" customFormat="1" ht="12.75">
      <c r="A39" s="34" t="s">
        <v>22</v>
      </c>
      <c r="B39" s="34" t="s">
        <v>72</v>
      </c>
      <c r="C39" s="36"/>
      <c r="D39" s="36"/>
      <c r="E39" s="36"/>
      <c r="F39" s="36"/>
      <c r="G39" s="36"/>
      <c r="H39" s="36">
        <f t="shared" si="4"/>
        <v>0</v>
      </c>
      <c r="I39" s="119">
        <f t="shared" si="5"/>
        <v>0</v>
      </c>
    </row>
    <row r="40" spans="1:9" s="126" customFormat="1" ht="25.5">
      <c r="A40" s="27" t="s">
        <v>73</v>
      </c>
      <c r="B40" s="56" t="s">
        <v>74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f t="shared" si="4"/>
        <v>0</v>
      </c>
      <c r="I40" s="30">
        <f t="shared" si="5"/>
        <v>0</v>
      </c>
    </row>
    <row r="41" spans="1:9" s="126" customFormat="1" ht="38.25">
      <c r="A41" s="27" t="s">
        <v>75</v>
      </c>
      <c r="B41" s="27" t="s">
        <v>76</v>
      </c>
      <c r="C41" s="29">
        <f>SUM(C42:C43)</f>
        <v>0</v>
      </c>
      <c r="D41" s="29">
        <f>SUM(D42:D43)</f>
        <v>0</v>
      </c>
      <c r="E41" s="29">
        <f>SUM(E42:E43)</f>
        <v>0</v>
      </c>
      <c r="F41" s="29">
        <f>SUM(F42:F43)</f>
        <v>0</v>
      </c>
      <c r="G41" s="29">
        <f>SUM(G42:G43)</f>
        <v>0</v>
      </c>
      <c r="H41" s="29">
        <f t="shared" si="4"/>
        <v>0</v>
      </c>
      <c r="I41" s="30">
        <f t="shared" si="5"/>
        <v>0</v>
      </c>
    </row>
    <row r="42" spans="1:9" s="126" customFormat="1" ht="25.5">
      <c r="A42" s="111" t="s">
        <v>77</v>
      </c>
      <c r="B42" s="111" t="s">
        <v>78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f t="shared" si="4"/>
        <v>0</v>
      </c>
      <c r="I42" s="30">
        <f t="shared" si="5"/>
        <v>0</v>
      </c>
    </row>
    <row r="43" spans="1:9" s="126" customFormat="1" ht="25.5">
      <c r="A43" s="111" t="s">
        <v>79</v>
      </c>
      <c r="B43" s="111" t="s">
        <v>80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f t="shared" si="4"/>
        <v>0</v>
      </c>
      <c r="I43" s="30">
        <f t="shared" si="5"/>
        <v>0</v>
      </c>
    </row>
    <row r="44" spans="1:9" ht="12.75">
      <c r="A44" s="27" t="s">
        <v>81</v>
      </c>
      <c r="B44" s="27" t="s">
        <v>82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f t="shared" si="4"/>
        <v>0</v>
      </c>
      <c r="I44" s="30">
        <f t="shared" si="5"/>
        <v>0</v>
      </c>
    </row>
    <row r="45" spans="1:9" s="126" customFormat="1" ht="12.75">
      <c r="A45" s="27" t="s">
        <v>83</v>
      </c>
      <c r="B45" s="27" t="s">
        <v>84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f t="shared" si="4"/>
        <v>0</v>
      </c>
      <c r="I45" s="30">
        <f t="shared" si="5"/>
        <v>0</v>
      </c>
    </row>
    <row r="46" spans="1:9" s="126" customFormat="1" ht="12.75">
      <c r="A46" s="27" t="s">
        <v>85</v>
      </c>
      <c r="B46" s="27" t="s">
        <v>86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f t="shared" si="4"/>
        <v>0</v>
      </c>
      <c r="I46" s="30">
        <f t="shared" si="5"/>
        <v>0</v>
      </c>
    </row>
    <row r="47" spans="1:9" s="126" customFormat="1" ht="12.75">
      <c r="A47" s="27" t="s">
        <v>87</v>
      </c>
      <c r="B47" s="27" t="s">
        <v>88</v>
      </c>
      <c r="C47" s="112">
        <f aca="true" t="shared" si="6" ref="C47:I47">SUM(C40:C46)-C42-C43</f>
        <v>0</v>
      </c>
      <c r="D47" s="112">
        <f t="shared" si="6"/>
        <v>0</v>
      </c>
      <c r="E47" s="112">
        <f t="shared" si="6"/>
        <v>0</v>
      </c>
      <c r="F47" s="112">
        <f t="shared" si="6"/>
        <v>0</v>
      </c>
      <c r="G47" s="112">
        <f t="shared" si="6"/>
        <v>0</v>
      </c>
      <c r="H47" s="112">
        <f t="shared" si="6"/>
        <v>0</v>
      </c>
      <c r="I47" s="112">
        <f t="shared" si="6"/>
        <v>0</v>
      </c>
    </row>
    <row r="48" spans="1:9" s="126" customFormat="1" ht="12.75">
      <c r="A48" s="27" t="s">
        <v>23</v>
      </c>
      <c r="B48" s="27" t="s">
        <v>24</v>
      </c>
      <c r="C48" s="112">
        <f>C38+C47</f>
        <v>0</v>
      </c>
      <c r="D48" s="112">
        <f>D38+D47</f>
        <v>0</v>
      </c>
      <c r="E48" s="112">
        <f>E38+E47</f>
        <v>0</v>
      </c>
      <c r="F48" s="112">
        <f>F38+F47</f>
        <v>0</v>
      </c>
      <c r="G48" s="112">
        <f>G38+G47</f>
        <v>145</v>
      </c>
      <c r="H48" s="112">
        <f aca="true" t="shared" si="7" ref="H48:H57">SUM(C48:G48)</f>
        <v>145</v>
      </c>
      <c r="I48" s="121">
        <f aca="true" t="shared" si="8" ref="I48:I57">SUM(H48:H48)</f>
        <v>145</v>
      </c>
    </row>
    <row r="49" spans="1:9" s="126" customFormat="1" ht="12.75">
      <c r="A49" s="115"/>
      <c r="B49" s="115"/>
      <c r="C49" s="29"/>
      <c r="D49" s="29"/>
      <c r="E49" s="29"/>
      <c r="F49" s="29"/>
      <c r="G49" s="29"/>
      <c r="H49" s="29">
        <f t="shared" si="7"/>
        <v>0</v>
      </c>
      <c r="I49" s="30">
        <f t="shared" si="8"/>
        <v>0</v>
      </c>
    </row>
    <row r="50" spans="1:9" s="118" customFormat="1" ht="25.5">
      <c r="A50" s="106" t="s">
        <v>89</v>
      </c>
      <c r="B50" s="106" t="s">
        <v>90</v>
      </c>
      <c r="C50" s="116"/>
      <c r="D50" s="116"/>
      <c r="E50" s="116"/>
      <c r="F50" s="116"/>
      <c r="G50" s="116"/>
      <c r="H50" s="116">
        <f t="shared" si="7"/>
        <v>0</v>
      </c>
      <c r="I50" s="117">
        <f t="shared" si="8"/>
        <v>0</v>
      </c>
    </row>
    <row r="51" spans="1:9" s="127" customFormat="1" ht="25.5">
      <c r="A51" s="34" t="s">
        <v>104</v>
      </c>
      <c r="B51" s="34" t="s">
        <v>92</v>
      </c>
      <c r="C51" s="36"/>
      <c r="D51" s="36"/>
      <c r="E51" s="36"/>
      <c r="F51" s="36"/>
      <c r="G51" s="36"/>
      <c r="H51" s="36">
        <f t="shared" si="7"/>
        <v>0</v>
      </c>
      <c r="I51" s="119">
        <f t="shared" si="8"/>
        <v>0</v>
      </c>
    </row>
    <row r="52" spans="1:9" ht="12.75">
      <c r="A52" s="27" t="s">
        <v>93</v>
      </c>
      <c r="B52" s="27" t="s">
        <v>105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f t="shared" si="7"/>
        <v>0</v>
      </c>
      <c r="I52" s="30">
        <f t="shared" si="8"/>
        <v>0</v>
      </c>
    </row>
    <row r="53" spans="1:9" ht="12.75">
      <c r="A53" s="27" t="s">
        <v>95</v>
      </c>
      <c r="B53" s="27" t="s">
        <v>96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f t="shared" si="7"/>
        <v>0</v>
      </c>
      <c r="I53" s="30">
        <f t="shared" si="8"/>
        <v>0</v>
      </c>
    </row>
    <row r="54" spans="1:9" ht="12.75">
      <c r="A54" s="27" t="s">
        <v>97</v>
      </c>
      <c r="B54" s="27" t="s">
        <v>106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f t="shared" si="7"/>
        <v>0</v>
      </c>
      <c r="I54" s="30">
        <f t="shared" si="8"/>
        <v>0</v>
      </c>
    </row>
    <row r="55" spans="1:9" ht="12.75">
      <c r="A55" s="27" t="s">
        <v>99</v>
      </c>
      <c r="B55" s="27" t="s">
        <v>100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f t="shared" si="7"/>
        <v>0</v>
      </c>
      <c r="I55" s="30">
        <f t="shared" si="8"/>
        <v>0</v>
      </c>
    </row>
    <row r="56" spans="1:9" ht="25.5">
      <c r="A56" s="27" t="s">
        <v>107</v>
      </c>
      <c r="B56" s="27" t="s">
        <v>102</v>
      </c>
      <c r="C56" s="112">
        <f>SUM(C52:C55)</f>
        <v>0</v>
      </c>
      <c r="D56" s="112">
        <f>SUM(D52:D55)</f>
        <v>0</v>
      </c>
      <c r="E56" s="112">
        <f>SUM(E52:E55)</f>
        <v>0</v>
      </c>
      <c r="F56" s="112">
        <f>SUM(F52:F55)</f>
        <v>0</v>
      </c>
      <c r="G56" s="112">
        <f>SUM(G52:G55)</f>
        <v>0</v>
      </c>
      <c r="H56" s="112">
        <f t="shared" si="7"/>
        <v>0</v>
      </c>
      <c r="I56" s="121">
        <f t="shared" si="8"/>
        <v>0</v>
      </c>
    </row>
    <row r="57" spans="1:9" ht="13.5" thickBot="1">
      <c r="A57" s="34" t="s">
        <v>153</v>
      </c>
      <c r="B57" s="34" t="s">
        <v>108</v>
      </c>
      <c r="C57" s="128">
        <f>C35+C48+C56</f>
        <v>11754</v>
      </c>
      <c r="D57" s="128">
        <f>D35+D48+D56</f>
        <v>1309</v>
      </c>
      <c r="E57" s="128">
        <f>E35+E48+E56</f>
        <v>8612</v>
      </c>
      <c r="F57" s="128">
        <f>F35+F48+F56</f>
        <v>0</v>
      </c>
      <c r="G57" s="128">
        <f>G35+G48+G56</f>
        <v>-2801</v>
      </c>
      <c r="H57" s="128">
        <f t="shared" si="7"/>
        <v>18874</v>
      </c>
      <c r="I57" s="105">
        <f t="shared" si="8"/>
        <v>18874</v>
      </c>
    </row>
    <row r="58" ht="13.5" thickTop="1"/>
    <row r="60" ht="12.75">
      <c r="B60" s="27"/>
    </row>
    <row r="61" ht="12.75">
      <c r="B61" s="27"/>
    </row>
    <row r="62" spans="1:2" ht="12.75">
      <c r="A62" s="96" t="s">
        <v>139</v>
      </c>
      <c r="B62" s="27"/>
    </row>
    <row r="63" spans="1:2" ht="12.75">
      <c r="A63" s="96" t="s">
        <v>140</v>
      </c>
      <c r="B63" s="27"/>
    </row>
    <row r="64" spans="1:2" ht="12.75">
      <c r="A64" s="96"/>
      <c r="B64" s="27"/>
    </row>
    <row r="65" spans="1:2" ht="12.75">
      <c r="A65" s="97"/>
      <c r="B65" s="27"/>
    </row>
    <row r="66" spans="1:2" ht="12.75">
      <c r="A66" s="97"/>
      <c r="B66" s="27"/>
    </row>
    <row r="67" spans="1:2" ht="12.75">
      <c r="A67" s="97" t="s">
        <v>141</v>
      </c>
      <c r="B67" s="27"/>
    </row>
    <row r="68" ht="12.75">
      <c r="A68" s="97" t="s">
        <v>142</v>
      </c>
    </row>
    <row r="69" ht="12.75">
      <c r="A69" s="56"/>
    </row>
  </sheetData>
  <sheetProtection/>
  <mergeCells count="4">
    <mergeCell ref="C3:H3"/>
    <mergeCell ref="G4:H4"/>
    <mergeCell ref="C5:H5"/>
    <mergeCell ref="C9:H9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J70"/>
  <sheetViews>
    <sheetView tabSelected="1" workbookViewId="0" topLeftCell="A1">
      <pane xSplit="2" ySplit="5" topLeftCell="C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J20" sqref="J20"/>
    </sheetView>
  </sheetViews>
  <sheetFormatPr defaultColWidth="9.140625" defaultRowHeight="12.75"/>
  <cols>
    <col min="1" max="1" width="41.8515625" style="20" bestFit="1" customWidth="1"/>
    <col min="2" max="2" width="7.28125" style="96" customWidth="1"/>
    <col min="3" max="3" width="10.140625" style="60" customWidth="1"/>
    <col min="4" max="4" width="1.421875" style="97" customWidth="1"/>
    <col min="5" max="5" width="10.57421875" style="60" customWidth="1"/>
    <col min="6" max="6" width="4.7109375" style="97" customWidth="1"/>
    <col min="7" max="16384" width="9.140625" style="97" customWidth="1"/>
  </cols>
  <sheetData>
    <row r="1" spans="1:10" s="95" customFormat="1" ht="12.75">
      <c r="A1" s="61" t="str">
        <f>'IS'!A1</f>
        <v>„ЗД Евроинс” АД</v>
      </c>
      <c r="C1" s="3"/>
      <c r="E1" s="3"/>
      <c r="G1" s="129"/>
      <c r="H1" s="129"/>
      <c r="I1" s="129"/>
      <c r="J1" s="129"/>
    </row>
    <row r="2" spans="1:10" s="96" customFormat="1" ht="12.75">
      <c r="A2" s="65"/>
      <c r="C2" s="130"/>
      <c r="E2" s="130"/>
      <c r="G2" s="131"/>
      <c r="H2" s="131"/>
      <c r="I2" s="131"/>
      <c r="J2" s="131"/>
    </row>
    <row r="3" spans="1:10" s="96" customFormat="1" ht="12.75">
      <c r="A3" s="65" t="s">
        <v>109</v>
      </c>
      <c r="B3" s="132"/>
      <c r="C3" s="132"/>
      <c r="D3" s="132"/>
      <c r="E3" s="132"/>
      <c r="G3" s="167"/>
      <c r="H3" s="167"/>
      <c r="I3" s="167"/>
      <c r="J3" s="167"/>
    </row>
    <row r="4" spans="1:10" ht="12.75">
      <c r="A4" s="5" t="str">
        <f>'IS'!A4</f>
        <v>към 30.06.2014</v>
      </c>
      <c r="B4" s="133"/>
      <c r="C4" s="133"/>
      <c r="D4" s="133"/>
      <c r="E4" s="133"/>
      <c r="G4" s="168"/>
      <c r="H4" s="168"/>
      <c r="I4" s="168"/>
      <c r="J4" s="168"/>
    </row>
    <row r="5" spans="1:10" ht="12.75">
      <c r="A5" s="14" t="str">
        <f>'IS'!A5</f>
        <v>В хиляди лева</v>
      </c>
      <c r="B5" s="35" t="s">
        <v>138</v>
      </c>
      <c r="C5" s="35">
        <f>'IS'!C5</f>
        <v>2014</v>
      </c>
      <c r="D5" s="35"/>
      <c r="E5" s="35">
        <f>'IS'!E5</f>
        <v>2013</v>
      </c>
      <c r="G5" s="134"/>
      <c r="H5" s="102"/>
      <c r="I5" s="135"/>
      <c r="J5" s="102"/>
    </row>
    <row r="6" spans="1:10" ht="12.75">
      <c r="A6" s="14"/>
      <c r="B6" s="35"/>
      <c r="C6" s="35"/>
      <c r="D6" s="35"/>
      <c r="E6" s="35"/>
      <c r="G6" s="134"/>
      <c r="H6" s="102"/>
      <c r="I6" s="135"/>
      <c r="J6" s="102"/>
    </row>
    <row r="7" spans="1:10" ht="12.75">
      <c r="A7" s="14"/>
      <c r="B7" s="35"/>
      <c r="C7" s="81"/>
      <c r="D7" s="136"/>
      <c r="E7" s="81"/>
      <c r="F7" s="137"/>
      <c r="G7" s="134"/>
      <c r="H7" s="80"/>
      <c r="I7" s="138"/>
      <c r="J7" s="80"/>
    </row>
    <row r="8" spans="1:10" ht="12.75">
      <c r="A8" s="5" t="s">
        <v>110</v>
      </c>
      <c r="B8" s="28"/>
      <c r="C8" s="32"/>
      <c r="D8" s="139"/>
      <c r="E8" s="32"/>
      <c r="F8" s="137"/>
      <c r="G8" s="140"/>
      <c r="H8" s="141"/>
      <c r="I8" s="142"/>
      <c r="J8" s="141"/>
    </row>
    <row r="9" spans="1:10" ht="12.75">
      <c r="A9" s="5" t="s">
        <v>148</v>
      </c>
      <c r="B9" s="28"/>
      <c r="C9" s="32">
        <v>145</v>
      </c>
      <c r="D9" s="143"/>
      <c r="E9" s="32">
        <v>-845</v>
      </c>
      <c r="F9" s="141"/>
      <c r="G9" s="140"/>
      <c r="H9" s="141"/>
      <c r="I9" s="142"/>
      <c r="J9" s="141"/>
    </row>
    <row r="10" spans="1:10" ht="12.75">
      <c r="A10" s="20" t="s">
        <v>111</v>
      </c>
      <c r="B10" s="28"/>
      <c r="C10" s="32">
        <v>0</v>
      </c>
      <c r="D10" s="143"/>
      <c r="E10" s="32">
        <v>0</v>
      </c>
      <c r="F10" s="141"/>
      <c r="G10" s="140"/>
      <c r="H10" s="141"/>
      <c r="I10" s="142"/>
      <c r="J10" s="141"/>
    </row>
    <row r="11" spans="1:10" ht="25.5">
      <c r="A11" s="20" t="s">
        <v>112</v>
      </c>
      <c r="B11" s="28">
        <v>21</v>
      </c>
      <c r="C11" s="32">
        <v>-7808</v>
      </c>
      <c r="D11" s="32"/>
      <c r="E11" s="32">
        <v>-2915</v>
      </c>
      <c r="F11" s="141"/>
      <c r="G11" s="140"/>
      <c r="H11" s="141"/>
      <c r="I11" s="142"/>
      <c r="J11" s="141"/>
    </row>
    <row r="12" spans="1:10" ht="12.75">
      <c r="A12" s="20" t="s">
        <v>113</v>
      </c>
      <c r="B12" s="28">
        <v>21</v>
      </c>
      <c r="C12" s="32">
        <v>1024</v>
      </c>
      <c r="D12" s="32"/>
      <c r="E12" s="32">
        <v>-704</v>
      </c>
      <c r="F12" s="141"/>
      <c r="G12" s="140"/>
      <c r="H12" s="141"/>
      <c r="I12" s="142"/>
      <c r="J12" s="141"/>
    </row>
    <row r="13" spans="1:10" ht="12.75">
      <c r="A13" s="20" t="s">
        <v>114</v>
      </c>
      <c r="B13" s="28">
        <v>21</v>
      </c>
      <c r="C13" s="32">
        <v>0</v>
      </c>
      <c r="D13" s="144"/>
      <c r="E13" s="32">
        <v>0</v>
      </c>
      <c r="F13" s="141"/>
      <c r="G13" s="140"/>
      <c r="H13" s="141"/>
      <c r="I13" s="145"/>
      <c r="J13" s="141"/>
    </row>
    <row r="14" spans="1:10" ht="25.5">
      <c r="A14" s="20" t="s">
        <v>115</v>
      </c>
      <c r="B14" s="28">
        <v>12</v>
      </c>
      <c r="C14" s="32">
        <v>4386</v>
      </c>
      <c r="D14" s="32"/>
      <c r="E14" s="32">
        <v>4465</v>
      </c>
      <c r="F14" s="141"/>
      <c r="G14" s="140"/>
      <c r="H14" s="141"/>
      <c r="I14" s="142"/>
      <c r="J14" s="141"/>
    </row>
    <row r="15" spans="1:10" ht="12.75">
      <c r="A15" s="20" t="s">
        <v>116</v>
      </c>
      <c r="B15" s="28" t="s">
        <v>146</v>
      </c>
      <c r="C15" s="32">
        <v>223</v>
      </c>
      <c r="D15" s="143"/>
      <c r="E15" s="32">
        <v>183</v>
      </c>
      <c r="F15" s="141"/>
      <c r="G15" s="140"/>
      <c r="H15" s="141"/>
      <c r="I15" s="142"/>
      <c r="J15" s="141"/>
    </row>
    <row r="16" spans="1:10" ht="12.75">
      <c r="A16" s="20" t="s">
        <v>117</v>
      </c>
      <c r="B16" s="28" t="s">
        <v>147</v>
      </c>
      <c r="C16" s="32">
        <v>-421</v>
      </c>
      <c r="D16" s="32"/>
      <c r="E16" s="32">
        <v>-66</v>
      </c>
      <c r="F16" s="141"/>
      <c r="G16" s="140"/>
      <c r="H16" s="141"/>
      <c r="I16" s="142"/>
      <c r="J16" s="141"/>
    </row>
    <row r="17" spans="1:10" ht="12.75">
      <c r="A17" s="20" t="s">
        <v>118</v>
      </c>
      <c r="B17" s="28" t="s">
        <v>147</v>
      </c>
      <c r="C17" s="32">
        <v>-406</v>
      </c>
      <c r="D17" s="32"/>
      <c r="E17" s="32">
        <v>91</v>
      </c>
      <c r="F17" s="141"/>
      <c r="G17" s="140"/>
      <c r="H17" s="141"/>
      <c r="I17" s="142"/>
      <c r="J17" s="141"/>
    </row>
    <row r="18" spans="1:10" ht="25.5">
      <c r="A18" s="20" t="s">
        <v>143</v>
      </c>
      <c r="B18" s="28">
        <v>16</v>
      </c>
      <c r="C18" s="32">
        <v>0</v>
      </c>
      <c r="D18" s="143"/>
      <c r="E18" s="32">
        <v>22</v>
      </c>
      <c r="F18" s="141"/>
      <c r="G18" s="140"/>
      <c r="H18" s="141"/>
      <c r="I18" s="142"/>
      <c r="J18" s="141"/>
    </row>
    <row r="19" spans="1:10" ht="12.75">
      <c r="A19" s="20" t="s">
        <v>119</v>
      </c>
      <c r="B19" s="28" t="s">
        <v>147</v>
      </c>
      <c r="C19" s="32">
        <v>-424</v>
      </c>
      <c r="D19" s="32"/>
      <c r="E19" s="32">
        <v>-316</v>
      </c>
      <c r="F19" s="141"/>
      <c r="G19" s="140"/>
      <c r="H19" s="141"/>
      <c r="I19" s="141"/>
      <c r="J19" s="141"/>
    </row>
    <row r="20" spans="1:10" ht="12.75">
      <c r="A20" s="20" t="s">
        <v>144</v>
      </c>
      <c r="B20" s="28" t="s">
        <v>147</v>
      </c>
      <c r="C20" s="32">
        <v>0</v>
      </c>
      <c r="D20" s="29"/>
      <c r="E20" s="32">
        <v>0</v>
      </c>
      <c r="F20" s="141"/>
      <c r="G20" s="140"/>
      <c r="H20" s="141"/>
      <c r="I20" s="142"/>
      <c r="J20" s="141"/>
    </row>
    <row r="21" spans="2:10" ht="12.75">
      <c r="B21" s="28"/>
      <c r="C21" s="32"/>
      <c r="D21" s="29"/>
      <c r="E21" s="32"/>
      <c r="F21" s="141"/>
      <c r="G21" s="140"/>
      <c r="H21" s="141"/>
      <c r="I21" s="142"/>
      <c r="J21" s="141"/>
    </row>
    <row r="22" spans="1:10" ht="12.75">
      <c r="A22" s="20" t="s">
        <v>120</v>
      </c>
      <c r="B22" s="28"/>
      <c r="C22" s="32">
        <v>-495</v>
      </c>
      <c r="D22" s="143"/>
      <c r="E22" s="32">
        <v>-3868</v>
      </c>
      <c r="F22" s="141"/>
      <c r="G22" s="140"/>
      <c r="H22" s="141"/>
      <c r="I22" s="142"/>
      <c r="J22" s="141"/>
    </row>
    <row r="23" spans="1:10" ht="13.5" thickBot="1">
      <c r="A23" s="20" t="s">
        <v>121</v>
      </c>
      <c r="B23" s="28"/>
      <c r="C23" s="32">
        <v>1568</v>
      </c>
      <c r="D23" s="143"/>
      <c r="E23" s="32">
        <v>3020</v>
      </c>
      <c r="F23" s="141"/>
      <c r="G23" s="140"/>
      <c r="H23" s="141"/>
      <c r="I23" s="142"/>
      <c r="J23" s="141"/>
    </row>
    <row r="24" spans="1:10" ht="13.5" thickBot="1">
      <c r="A24" s="5" t="s">
        <v>122</v>
      </c>
      <c r="B24" s="28"/>
      <c r="C24" s="70">
        <f>SUM(C9:C23)</f>
        <v>-2208</v>
      </c>
      <c r="D24" s="143"/>
      <c r="E24" s="70">
        <f>SUM(E9:E23)</f>
        <v>-933</v>
      </c>
      <c r="F24" s="141"/>
      <c r="G24" s="140"/>
      <c r="H24" s="141"/>
      <c r="I24" s="142"/>
      <c r="J24" s="141"/>
    </row>
    <row r="25" spans="1:10" ht="13.5" thickTop="1">
      <c r="A25" s="5"/>
      <c r="B25" s="28"/>
      <c r="C25" s="36"/>
      <c r="D25" s="143"/>
      <c r="E25" s="36"/>
      <c r="F25" s="141"/>
      <c r="G25" s="140"/>
      <c r="H25" s="141"/>
      <c r="I25" s="142"/>
      <c r="J25" s="141"/>
    </row>
    <row r="26" spans="1:10" ht="12.75">
      <c r="A26" s="5" t="s">
        <v>123</v>
      </c>
      <c r="B26" s="28"/>
      <c r="C26" s="29"/>
      <c r="D26" s="143"/>
      <c r="E26" s="29"/>
      <c r="F26" s="141"/>
      <c r="G26" s="140"/>
      <c r="H26" s="141"/>
      <c r="I26" s="142"/>
      <c r="J26" s="141"/>
    </row>
    <row r="27" spans="1:10" ht="25.5">
      <c r="A27" s="20" t="s">
        <v>124</v>
      </c>
      <c r="B27" s="28"/>
      <c r="C27" s="29">
        <v>-310</v>
      </c>
      <c r="D27" s="29"/>
      <c r="E27" s="29">
        <v>972</v>
      </c>
      <c r="F27" s="141"/>
      <c r="G27" s="140"/>
      <c r="H27" s="141"/>
      <c r="I27" s="142"/>
      <c r="J27" s="141"/>
    </row>
    <row r="28" spans="1:10" ht="12.75">
      <c r="A28" s="20" t="s">
        <v>125</v>
      </c>
      <c r="B28" s="21">
        <v>17</v>
      </c>
      <c r="C28" s="29">
        <v>0</v>
      </c>
      <c r="D28" s="143"/>
      <c r="E28" s="29">
        <v>0</v>
      </c>
      <c r="F28" s="141"/>
      <c r="G28" s="140"/>
      <c r="H28" s="141"/>
      <c r="I28" s="142"/>
      <c r="J28" s="141"/>
    </row>
    <row r="29" spans="1:10" ht="25.5">
      <c r="A29" s="20" t="s">
        <v>126</v>
      </c>
      <c r="B29" s="21">
        <v>16</v>
      </c>
      <c r="C29" s="29">
        <v>-100</v>
      </c>
      <c r="D29" s="29"/>
      <c r="E29" s="29">
        <v>-90</v>
      </c>
      <c r="F29" s="141"/>
      <c r="G29" s="17"/>
      <c r="H29" s="141"/>
      <c r="I29" s="142"/>
      <c r="J29" s="141"/>
    </row>
    <row r="30" spans="1:10" ht="12.75">
      <c r="A30" s="20" t="s">
        <v>127</v>
      </c>
      <c r="B30" s="21"/>
      <c r="C30" s="29">
        <v>722</v>
      </c>
      <c r="D30" s="143"/>
      <c r="E30" s="29">
        <v>369</v>
      </c>
      <c r="F30" s="141"/>
      <c r="G30" s="17"/>
      <c r="H30" s="141"/>
      <c r="I30" s="142"/>
      <c r="J30" s="141"/>
    </row>
    <row r="31" spans="2:10" ht="13.5" thickBot="1">
      <c r="B31" s="21"/>
      <c r="C31" s="29">
        <v>0</v>
      </c>
      <c r="D31" s="143"/>
      <c r="E31" s="29">
        <v>0</v>
      </c>
      <c r="F31" s="141"/>
      <c r="G31" s="17"/>
      <c r="H31" s="141"/>
      <c r="I31" s="142"/>
      <c r="J31" s="141"/>
    </row>
    <row r="32" spans="1:10" ht="13.5" thickBot="1">
      <c r="A32" s="5" t="s">
        <v>128</v>
      </c>
      <c r="B32" s="21"/>
      <c r="C32" s="146">
        <f>SUM(C27:C31)</f>
        <v>312</v>
      </c>
      <c r="D32" s="143"/>
      <c r="E32" s="146">
        <f>SUM(E27:E31)</f>
        <v>1251</v>
      </c>
      <c r="F32" s="141"/>
      <c r="G32" s="17"/>
      <c r="H32" s="141"/>
      <c r="I32" s="142"/>
      <c r="J32" s="141"/>
    </row>
    <row r="33" spans="1:10" ht="13.5" thickTop="1">
      <c r="A33" s="5"/>
      <c r="B33" s="21"/>
      <c r="C33" s="122"/>
      <c r="D33" s="143"/>
      <c r="E33" s="122"/>
      <c r="F33" s="141"/>
      <c r="G33" s="147"/>
      <c r="H33" s="148"/>
      <c r="I33" s="148"/>
      <c r="J33" s="148"/>
    </row>
    <row r="34" spans="1:10" ht="12.75">
      <c r="A34" s="5" t="s">
        <v>129</v>
      </c>
      <c r="B34" s="56"/>
      <c r="C34" s="32"/>
      <c r="D34" s="149"/>
      <c r="E34" s="32"/>
      <c r="F34" s="141"/>
      <c r="G34" s="147"/>
      <c r="H34" s="148"/>
      <c r="I34" s="148"/>
      <c r="J34" s="148"/>
    </row>
    <row r="35" spans="1:10" ht="12.75">
      <c r="A35" s="20" t="s">
        <v>130</v>
      </c>
      <c r="B35" s="56"/>
      <c r="C35" s="32">
        <v>0</v>
      </c>
      <c r="D35" s="32"/>
      <c r="E35" s="32">
        <v>0</v>
      </c>
      <c r="F35" s="141"/>
      <c r="G35" s="17"/>
      <c r="H35" s="148"/>
      <c r="I35" s="142"/>
      <c r="J35" s="142"/>
    </row>
    <row r="36" spans="1:10" ht="12.75">
      <c r="A36" s="20" t="s">
        <v>131</v>
      </c>
      <c r="B36" s="21"/>
      <c r="C36" s="32">
        <v>0</v>
      </c>
      <c r="D36" s="32"/>
      <c r="E36" s="32">
        <v>0</v>
      </c>
      <c r="F36" s="141"/>
      <c r="G36" s="17"/>
      <c r="H36" s="141"/>
      <c r="I36" s="142"/>
      <c r="J36" s="141"/>
    </row>
    <row r="37" spans="1:10" ht="13.5" thickBot="1">
      <c r="A37" s="20" t="s">
        <v>145</v>
      </c>
      <c r="B37" s="21"/>
      <c r="C37" s="29">
        <v>0</v>
      </c>
      <c r="D37" s="143"/>
      <c r="E37" s="29">
        <v>0</v>
      </c>
      <c r="F37" s="141"/>
      <c r="G37" s="17"/>
      <c r="H37" s="141"/>
      <c r="I37" s="142"/>
      <c r="J37" s="141"/>
    </row>
    <row r="38" spans="1:10" ht="13.5" thickBot="1">
      <c r="A38" s="5" t="s">
        <v>132</v>
      </c>
      <c r="B38" s="21"/>
      <c r="C38" s="146">
        <f>SUM(C35:C37)</f>
        <v>0</v>
      </c>
      <c r="D38" s="143"/>
      <c r="E38" s="146">
        <f>SUM(E35:E37)</f>
        <v>0</v>
      </c>
      <c r="F38" s="141"/>
      <c r="G38" s="17"/>
      <c r="H38" s="141"/>
      <c r="I38" s="142"/>
      <c r="J38" s="141"/>
    </row>
    <row r="39" spans="1:10" ht="26.25" thickTop="1">
      <c r="A39" s="20" t="s">
        <v>133</v>
      </c>
      <c r="C39" s="122">
        <f>C24+C32+C38</f>
        <v>-1896</v>
      </c>
      <c r="D39" s="143"/>
      <c r="E39" s="122">
        <f>E24+E32+E38</f>
        <v>318</v>
      </c>
      <c r="F39" s="141"/>
      <c r="G39" s="17"/>
      <c r="H39" s="141"/>
      <c r="I39" s="142"/>
      <c r="J39" s="141"/>
    </row>
    <row r="40" spans="1:10" ht="12.75">
      <c r="A40" s="21" t="s">
        <v>134</v>
      </c>
      <c r="C40" s="29">
        <v>0</v>
      </c>
      <c r="D40" s="143"/>
      <c r="E40" s="29">
        <v>0</v>
      </c>
      <c r="F40" s="141"/>
      <c r="G40" s="140"/>
      <c r="H40" s="141"/>
      <c r="I40" s="142"/>
      <c r="J40" s="141"/>
    </row>
    <row r="41" spans="1:10" ht="25.5">
      <c r="A41" s="20" t="s">
        <v>135</v>
      </c>
      <c r="B41" s="28">
        <v>20</v>
      </c>
      <c r="C41" s="79">
        <f>'BS'!E16</f>
        <v>7346</v>
      </c>
      <c r="D41" s="150"/>
      <c r="E41" s="79">
        <v>5105</v>
      </c>
      <c r="F41" s="151"/>
      <c r="G41" s="140"/>
      <c r="H41" s="141"/>
      <c r="I41" s="142"/>
      <c r="J41" s="141"/>
    </row>
    <row r="42" spans="1:10" s="96" customFormat="1" ht="26.25" thickBot="1">
      <c r="A42" s="5" t="s">
        <v>136</v>
      </c>
      <c r="B42" s="28">
        <v>20</v>
      </c>
      <c r="C42" s="152">
        <f>SUM(C39:C41)</f>
        <v>5450</v>
      </c>
      <c r="D42" s="143"/>
      <c r="E42" s="152">
        <f>SUM(E39:E41)</f>
        <v>5423</v>
      </c>
      <c r="F42" s="141"/>
      <c r="G42" s="103"/>
      <c r="H42" s="137"/>
      <c r="I42" s="137"/>
      <c r="J42" s="137"/>
    </row>
    <row r="43" spans="2:10" ht="13.5" thickTop="1">
      <c r="B43" s="28"/>
      <c r="C43" s="80"/>
      <c r="D43" s="153"/>
      <c r="E43" s="80"/>
      <c r="F43" s="141"/>
      <c r="G43" s="103"/>
      <c r="H43" s="137"/>
      <c r="I43" s="137"/>
      <c r="J43" s="137"/>
    </row>
    <row r="44" spans="1:10" ht="12.75">
      <c r="A44" s="5"/>
      <c r="C44" s="154"/>
      <c r="D44" s="155"/>
      <c r="E44" s="154"/>
      <c r="F44" s="137"/>
      <c r="G44" s="103"/>
      <c r="H44" s="137"/>
      <c r="I44" s="137"/>
      <c r="J44" s="137"/>
    </row>
    <row r="45" spans="1:10" ht="12.75">
      <c r="A45" s="27"/>
      <c r="C45" s="154"/>
      <c r="D45" s="155"/>
      <c r="E45" s="154"/>
      <c r="F45" s="137"/>
      <c r="G45" s="103"/>
      <c r="H45" s="103"/>
      <c r="I45" s="103"/>
      <c r="J45" s="103"/>
    </row>
    <row r="46" spans="1:10" ht="12.75">
      <c r="A46" s="96" t="s">
        <v>139</v>
      </c>
      <c r="C46" s="154"/>
      <c r="D46" s="155"/>
      <c r="E46" s="154"/>
      <c r="F46" s="137"/>
      <c r="G46" s="103"/>
      <c r="H46" s="103"/>
      <c r="I46" s="103"/>
      <c r="J46" s="103"/>
    </row>
    <row r="47" spans="1:10" ht="12.75">
      <c r="A47" s="96" t="s">
        <v>140</v>
      </c>
      <c r="F47" s="103"/>
      <c r="G47" s="103"/>
      <c r="H47" s="103"/>
      <c r="I47" s="103"/>
      <c r="J47" s="103"/>
    </row>
    <row r="48" spans="1:10" ht="12.75">
      <c r="A48" s="96"/>
      <c r="F48" s="103"/>
      <c r="G48" s="103"/>
      <c r="H48" s="103"/>
      <c r="I48" s="103"/>
      <c r="J48" s="103"/>
    </row>
    <row r="49" spans="1:10" ht="12.75">
      <c r="A49" s="97"/>
      <c r="F49" s="103"/>
      <c r="G49" s="103"/>
      <c r="H49" s="103"/>
      <c r="I49" s="103"/>
      <c r="J49" s="103"/>
    </row>
    <row r="50" spans="1:10" ht="12.75">
      <c r="A50" s="97"/>
      <c r="F50" s="103"/>
      <c r="G50" s="103"/>
      <c r="H50" s="103"/>
      <c r="I50" s="103"/>
      <c r="J50" s="103"/>
    </row>
    <row r="51" spans="1:10" ht="12.75">
      <c r="A51" s="97" t="s">
        <v>141</v>
      </c>
      <c r="F51" s="103"/>
      <c r="G51" s="103"/>
      <c r="H51" s="103"/>
      <c r="I51" s="103"/>
      <c r="J51" s="103"/>
    </row>
    <row r="52" spans="1:10" ht="12.75">
      <c r="A52" s="97" t="s">
        <v>142</v>
      </c>
      <c r="F52" s="103"/>
      <c r="G52" s="103"/>
      <c r="H52" s="103"/>
      <c r="I52" s="103"/>
      <c r="J52" s="103"/>
    </row>
    <row r="53" spans="1:10" ht="12.75">
      <c r="A53" s="56"/>
      <c r="F53" s="103"/>
      <c r="G53" s="103"/>
      <c r="H53" s="103"/>
      <c r="I53" s="103"/>
      <c r="J53" s="103"/>
    </row>
    <row r="54" spans="1:10" ht="12.75">
      <c r="A54" s="56"/>
      <c r="F54" s="103"/>
      <c r="G54" s="103"/>
      <c r="H54" s="103"/>
      <c r="I54" s="103"/>
      <c r="J54" s="103"/>
    </row>
    <row r="55" spans="1:6" ht="12.75">
      <c r="A55" s="56"/>
      <c r="F55" s="103"/>
    </row>
    <row r="56" spans="1:6" ht="12.75">
      <c r="A56" s="56"/>
      <c r="F56" s="103"/>
    </row>
    <row r="57" spans="1:6" ht="12.75">
      <c r="A57" s="56"/>
      <c r="F57" s="103"/>
    </row>
    <row r="58" spans="1:6" ht="12.75">
      <c r="A58" s="56"/>
      <c r="F58" s="103"/>
    </row>
    <row r="59" spans="1:6" ht="12.75">
      <c r="A59" s="56"/>
      <c r="F59" s="103"/>
    </row>
    <row r="60" spans="1:6" ht="12.75">
      <c r="A60" s="56"/>
      <c r="F60" s="103"/>
    </row>
    <row r="61" spans="1:6" ht="12.75">
      <c r="A61" s="56"/>
      <c r="F61" s="103"/>
    </row>
    <row r="62" spans="1:6" ht="12.75">
      <c r="A62" s="56"/>
      <c r="F62" s="103"/>
    </row>
    <row r="63" spans="1:6" ht="12.75">
      <c r="A63" s="56"/>
      <c r="F63" s="103"/>
    </row>
    <row r="64" spans="1:6" ht="12.75">
      <c r="A64" s="56"/>
      <c r="F64" s="103"/>
    </row>
    <row r="65" spans="1:6" ht="12.75">
      <c r="A65" s="56"/>
      <c r="F65" s="103"/>
    </row>
    <row r="66" spans="1:6" ht="12.75">
      <c r="A66" s="56"/>
      <c r="F66" s="103"/>
    </row>
    <row r="67" spans="1:6" ht="12.75">
      <c r="A67" s="56"/>
      <c r="F67" s="103"/>
    </row>
    <row r="68" spans="1:6" ht="12.75">
      <c r="A68" s="56"/>
      <c r="F68" s="103"/>
    </row>
    <row r="69" ht="12.75">
      <c r="A69" s="56"/>
    </row>
    <row r="70" ht="12.75">
      <c r="A70" s="56"/>
    </row>
  </sheetData>
  <sheetProtection/>
  <mergeCells count="2">
    <mergeCell ref="G3:J3"/>
    <mergeCell ref="G4:J4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PC171</cp:lastModifiedBy>
  <dcterms:created xsi:type="dcterms:W3CDTF">2010-07-30T12:55:00Z</dcterms:created>
  <dcterms:modified xsi:type="dcterms:W3CDTF">2014-07-31T14:39:22Z</dcterms:modified>
  <cp:category/>
  <cp:version/>
  <cp:contentType/>
  <cp:contentStatus/>
</cp:coreProperties>
</file>