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<sst xmlns="http://schemas.openxmlformats.org/spreadsheetml/2006/main" count="196" uniqueCount="154">
  <si>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</si>
  <si>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</si>
  <si>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</si>
  <si>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</si>
  <si>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</si>
  <si>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</si>
  <si>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</si>
  <si>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</si>
  <si>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</si>
  <si>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</si>
  <si>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</si>
  <si>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</si>
  <si>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</si>
  <si>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</si>
  <si>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</si>
  <si>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</si>
  <si>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</si>
  <si>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</si>
  <si>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</si>
  <si>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</si>
  <si>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</si>
  <si>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</si>
  <si>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</si>
  <si>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</si>
  <si>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</si>
  <si>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</si>
  <si>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</si>
  <si>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</si>
  <si>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</si>
  <si>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</si>
  <si>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</si>
  <si>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</si>
  <si>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</si>
  <si>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</si>
  <si>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</si>
  <si>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</si>
  <si>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</si>
  <si>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</si>
  <si>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</si>
  <si>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</si>
  <si>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</si>
  <si>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</si>
  <si>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</si>
  <si>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</si>
  <si>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</si>
  <si>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</si>
  <si>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</si>
  <si>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</si>
  <si>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</si>
  <si>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</si>
  <si>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</si>
  <si>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</si>
  <si>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</si>
  <si>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</si>
  <si>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</si>
  <si>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</si>
  <si>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</si>
  <si>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</si>
  <si>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</si>
  <si>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</si>
  <si>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</si>
  <si>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</si>
  <si>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</si>
  <si>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</si>
  <si>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</si>
  <si>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</si>
  <si>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</si>
  <si>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</si>
  <si>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</si>
  <si>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</si>
  <si>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</si>
  <si>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</si>
  <si>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</si>
  <si>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</si>
  <si>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</si>
  <si>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</si>
  <si>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</si>
  <si>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</si>
  <si>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</si>
  <si>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</si>
  <si>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</si>
  <si>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</si>
  <si>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</si>
  <si>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</si>
  <si>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</si>
  <si>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</si>
  <si>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</si>
  <si>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</si>
  <si>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</si>
  <si>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</si>
  <si>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</si>
  <si>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</si>
  <si>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</si>
  <si>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</si>
  <si>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</si>
  <si>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</si>
  <si>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</si>
  <si>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</si>
  <si>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</si>
  <si>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</si>
  <si>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</si>
  <si>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</si>
  <si>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</si>
  <si>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</si>
  <si>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</si>
  <si>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</si>
  <si>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</si>
  <si>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</si>
  <si>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</si>
  <si>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</si>
  <si>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</si>
  <si>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</si>
  <si>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</si>
  <si>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</si>
  <si>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</si>
  <si>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</si>
  <si>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</si>
  <si>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</si>
  <si>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</si>
  <si>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</si>
  <si>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</si>
  <si>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</si>
  <si>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</si>
  <si>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</si>
  <si>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</si>
  <si>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</si>
  <si>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</si>
  <si>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</si>
  <si>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</si>
  <si>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</si>
  <si>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</si>
  <si>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</si>
  <si>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</si>
  <si>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</si>
  <si>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</si>
  <si>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</si>
  <si>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</si>
  <si>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</si>
  <si>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</si>
  <si>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</si>
  <si>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</si>
  <si>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Получени  предоставени заеми</t>
  </si>
  <si>
    <t>Платени заеми</t>
  </si>
  <si>
    <t xml:space="preserve"> други</t>
  </si>
  <si>
    <t>/загуба/</t>
  </si>
  <si>
    <t>Салдо 31.12.2016 г.</t>
  </si>
  <si>
    <t>за I-во шестмесечие на 2017 год.</t>
  </si>
  <si>
    <t>29 август 2017 г.</t>
  </si>
  <si>
    <t>за I-во  шестмесечие на 2017 год.</t>
  </si>
  <si>
    <t>Дата: 29 август  2017 г.</t>
  </si>
  <si>
    <t>за І-во шестмесечие на 2017 год.</t>
  </si>
  <si>
    <t>Салдо 30.06.2017 г.</t>
  </si>
  <si>
    <t>Дата: 29 август 2017 г.</t>
  </si>
  <si>
    <t>Дата:   29 август 2017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</si>
</sst>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8.75">
      <c r="A1" s="91" t="s">
        <v>50</v>
      </c>
      <c r="B1" s="91"/>
      <c r="C1" s="91"/>
      <c r="D1" s="91"/>
      <c r="E1" s="91"/>
      <c r="F1" s="91"/>
    </row>
    <row r="2" spans="1:6" ht="15.75">
      <c r="A2" s="92" t="s">
        <v>0</v>
      </c>
      <c r="B2" s="92"/>
      <c r="C2" s="92"/>
      <c r="D2" s="92"/>
      <c r="E2" s="92"/>
      <c r="F2" s="92"/>
    </row>
    <row r="3" spans="1:6" ht="15.75">
      <c r="A3" s="92" t="s">
        <v>75</v>
      </c>
      <c r="B3" s="92"/>
      <c r="C3" s="92"/>
      <c r="D3" s="92"/>
      <c r="E3" s="92"/>
      <c r="F3" s="92"/>
    </row>
    <row r="4" spans="1:6" ht="16.5" thickBot="1">
      <c r="A4" s="5"/>
      <c r="B4" s="5"/>
      <c r="C4" s="92" t="s">
        <v>72</v>
      </c>
      <c r="D4" s="92"/>
      <c r="E4" s="92"/>
      <c r="F4" s="92"/>
    </row>
    <row r="5" spans="1:5" ht="16.5" thickBot="1">
      <c r="A5" s="32" t="s">
        <v>1</v>
      </c>
      <c r="B5" s="88">
        <v>2002</v>
      </c>
      <c r="C5" s="89"/>
      <c r="D5" s="88">
        <v>2001</v>
      </c>
      <c r="E5" s="90"/>
    </row>
    <row r="6" spans="1:5" ht="15.75">
      <c r="A6" s="22" t="s">
        <v>3</v>
      </c>
      <c r="B6" s="23"/>
      <c r="C6" s="10"/>
      <c r="D6" s="23"/>
      <c r="E6" s="11"/>
    </row>
    <row r="7" spans="1:5" ht="15.75">
      <c r="A7" s="13" t="s">
        <v>23</v>
      </c>
      <c r="B7" s="16"/>
      <c r="C7" s="3"/>
      <c r="D7" s="16"/>
      <c r="E7" s="6"/>
    </row>
    <row r="8" spans="1:5" ht="15.75">
      <c r="A8" s="13" t="s">
        <v>24</v>
      </c>
      <c r="B8" s="16"/>
      <c r="C8" s="3"/>
      <c r="D8" s="16"/>
      <c r="E8" s="6"/>
    </row>
    <row r="9" spans="1:5" ht="15.75">
      <c r="A9" s="13" t="s">
        <v>16</v>
      </c>
      <c r="B9" s="16"/>
      <c r="C9" s="3"/>
      <c r="D9" s="16"/>
      <c r="E9" s="6"/>
    </row>
    <row r="10" spans="1:5" ht="15.7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.75">
      <c r="A11" s="22" t="s">
        <v>4</v>
      </c>
      <c r="B11" s="23"/>
      <c r="C11" s="10"/>
      <c r="D11" s="23"/>
      <c r="E11" s="11"/>
    </row>
    <row r="12" spans="1:5" ht="15.75">
      <c r="A12" s="13" t="s">
        <v>19</v>
      </c>
      <c r="B12" s="16"/>
      <c r="C12" s="3"/>
      <c r="D12" s="3"/>
      <c r="E12" s="6"/>
    </row>
    <row r="13" spans="1:5" ht="15.75">
      <c r="A13" s="13" t="s">
        <v>20</v>
      </c>
      <c r="B13" s="16"/>
      <c r="C13" s="3"/>
      <c r="D13" s="3"/>
      <c r="E13" s="6"/>
    </row>
    <row r="14" spans="1:5" ht="15.75">
      <c r="A14" s="13" t="s">
        <v>22</v>
      </c>
      <c r="B14" s="16"/>
      <c r="C14" s="3"/>
      <c r="D14" s="3"/>
      <c r="E14" s="6"/>
    </row>
    <row r="15" spans="1:5" ht="15.75">
      <c r="A15" s="13" t="s">
        <v>29</v>
      </c>
      <c r="B15" s="16"/>
      <c r="C15" s="3"/>
      <c r="D15" s="3"/>
      <c r="E15" s="6"/>
    </row>
    <row r="16" spans="1:5" ht="15.7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.7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.75">
      <c r="A18" s="22" t="s">
        <v>8</v>
      </c>
      <c r="B18" s="23"/>
      <c r="C18" s="10"/>
      <c r="D18" s="23"/>
      <c r="E18" s="11"/>
    </row>
    <row r="19" spans="1:5" ht="15.75">
      <c r="A19" s="13" t="s">
        <v>21</v>
      </c>
      <c r="B19" s="16"/>
      <c r="C19" s="3"/>
      <c r="D19" s="3"/>
      <c r="E19" s="6"/>
    </row>
    <row r="20" spans="1:5" ht="15.75">
      <c r="A20" s="13" t="s">
        <v>30</v>
      </c>
      <c r="B20" s="16"/>
      <c r="C20" s="3"/>
      <c r="D20" s="3"/>
      <c r="E20" s="6"/>
    </row>
    <row r="21" spans="1:5" ht="15.7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.75">
      <c r="A22" s="26" t="s">
        <v>7</v>
      </c>
      <c r="B22" s="3"/>
      <c r="C22" s="12"/>
      <c r="D22" s="3"/>
      <c r="E22" s="27"/>
    </row>
    <row r="23" spans="1:5" ht="15.75">
      <c r="A23" s="22" t="s">
        <v>11</v>
      </c>
      <c r="B23" s="23"/>
      <c r="C23" s="10"/>
      <c r="D23" s="23"/>
      <c r="E23" s="11"/>
    </row>
    <row r="24" spans="1:5" ht="15.75">
      <c r="A24" s="13" t="s">
        <v>12</v>
      </c>
      <c r="B24" s="16"/>
      <c r="C24" s="3"/>
      <c r="D24" s="3"/>
      <c r="E24" s="6"/>
    </row>
    <row r="25" spans="1:5" ht="15.75">
      <c r="A25" s="13" t="s">
        <v>13</v>
      </c>
      <c r="B25" s="16"/>
      <c r="C25" s="3"/>
      <c r="D25" s="3"/>
      <c r="E25" s="6"/>
    </row>
    <row r="26" spans="1:5" ht="15.75">
      <c r="A26" s="13" t="s">
        <v>14</v>
      </c>
      <c r="B26" s="16"/>
      <c r="C26" s="3"/>
      <c r="D26" s="3"/>
      <c r="E26" s="6"/>
    </row>
    <row r="27" spans="1:5" ht="15.75">
      <c r="A27" s="13" t="s">
        <v>15</v>
      </c>
      <c r="B27" s="16"/>
      <c r="C27" s="3"/>
      <c r="D27" s="3"/>
      <c r="E27" s="6"/>
    </row>
    <row r="28" spans="1:5" ht="15.7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6.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.75">
      <c r="A30" s="5"/>
      <c r="C30" s="5"/>
      <c r="D30" s="5"/>
    </row>
    <row r="31" spans="3:4" ht="15.75">
      <c r="C31" s="5"/>
      <c r="D31" s="5"/>
    </row>
    <row r="32" spans="1:4" ht="15.75">
      <c r="A32" s="5" t="s">
        <v>25</v>
      </c>
      <c r="C32" s="5"/>
      <c r="D32" s="5"/>
    </row>
    <row r="33" spans="1:4" ht="15.75">
      <c r="A33" s="5" t="s">
        <v>26</v>
      </c>
      <c r="C33" s="5"/>
      <c r="D33" s="5"/>
    </row>
    <row r="34" spans="1:4" ht="15.75">
      <c r="A34" s="5"/>
      <c r="C34" s="5"/>
      <c r="D34" s="5"/>
    </row>
    <row r="35" spans="1:4" ht="15.75">
      <c r="A35" s="1" t="s">
        <v>27</v>
      </c>
      <c r="C35" s="5"/>
      <c r="D35" s="5"/>
    </row>
    <row r="36" spans="1:4" ht="15.75">
      <c r="A36" s="5"/>
      <c r="C36" s="5"/>
      <c r="D36" s="5"/>
    </row>
    <row r="37" spans="1:4" ht="15.75">
      <c r="A37" s="1" t="s">
        <v>28</v>
      </c>
      <c r="C37" s="5"/>
      <c r="D37" s="5"/>
    </row>
    <row r="38" spans="3:4" ht="15.75">
      <c r="C38" s="5"/>
      <c r="D38" s="5"/>
    </row>
    <row r="39" spans="1:4" ht="15.75">
      <c r="A39" s="1"/>
      <c r="C39" s="5"/>
      <c r="D39" s="5"/>
    </row>
    <row r="40" spans="1:6" ht="15.75">
      <c r="A40" s="36"/>
      <c r="C40" s="36"/>
      <c r="D40" s="36"/>
      <c r="E40" s="36"/>
      <c r="F40" s="36"/>
    </row>
    <row r="41" spans="1:6" ht="15.75">
      <c r="A41" s="35"/>
      <c r="C41" s="35"/>
      <c r="D41" s="35"/>
      <c r="E41" s="35"/>
      <c r="F41" s="35"/>
    </row>
    <row r="42" spans="1:6" ht="15.7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6">
      <selection activeCell="D40" sqref="D40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8">
      <c r="A1" s="95" t="s">
        <v>76</v>
      </c>
      <c r="B1" s="95"/>
      <c r="C1" s="95"/>
      <c r="D1" s="95"/>
      <c r="E1" s="95"/>
      <c r="F1" s="95"/>
    </row>
    <row r="2" spans="1:6" ht="15.75">
      <c r="A2" s="96" t="s">
        <v>96</v>
      </c>
      <c r="B2" s="96"/>
      <c r="C2" s="96"/>
      <c r="D2" s="96"/>
      <c r="E2" s="96"/>
      <c r="F2" s="96"/>
    </row>
    <row r="3" spans="1:6" ht="15.75">
      <c r="A3" s="96" t="s">
        <v>146</v>
      </c>
      <c r="B3" s="96"/>
      <c r="C3" s="96"/>
      <c r="D3" s="96"/>
      <c r="E3" s="96"/>
      <c r="F3" s="96"/>
    </row>
    <row r="4" spans="1:6" ht="16.5" thickBot="1">
      <c r="A4" s="5"/>
      <c r="B4" s="5"/>
      <c r="C4" s="92" t="s">
        <v>72</v>
      </c>
      <c r="D4" s="92"/>
      <c r="E4" s="92"/>
      <c r="F4" s="92"/>
    </row>
    <row r="5" spans="1:6" ht="16.5" thickBot="1">
      <c r="A5" s="32" t="s">
        <v>1</v>
      </c>
      <c r="B5" s="33" t="s">
        <v>2</v>
      </c>
      <c r="C5" s="97">
        <v>2017</v>
      </c>
      <c r="D5" s="89"/>
      <c r="E5" s="97">
        <v>2016</v>
      </c>
      <c r="F5" s="90"/>
    </row>
    <row r="6" spans="1:6" ht="15.75">
      <c r="A6" s="22" t="s">
        <v>3</v>
      </c>
      <c r="B6" s="23"/>
      <c r="C6" s="23"/>
      <c r="D6" s="10"/>
      <c r="E6" s="23"/>
      <c r="F6" s="10"/>
    </row>
    <row r="7" spans="1:6" ht="15.75">
      <c r="A7" s="13" t="s">
        <v>23</v>
      </c>
      <c r="B7" s="17"/>
      <c r="C7" s="16">
        <v>43552</v>
      </c>
      <c r="D7" s="3"/>
      <c r="E7" s="16">
        <v>44295</v>
      </c>
      <c r="F7" s="3"/>
    </row>
    <row r="8" spans="1:6" ht="15.75">
      <c r="A8" s="13" t="s">
        <v>109</v>
      </c>
      <c r="B8" s="17"/>
      <c r="C8" s="16">
        <v>121</v>
      </c>
      <c r="D8" s="3"/>
      <c r="E8" s="16">
        <v>128</v>
      </c>
      <c r="F8" s="3"/>
    </row>
    <row r="9" spans="1:6" ht="15.75">
      <c r="A9" s="13" t="s">
        <v>24</v>
      </c>
      <c r="B9" s="17"/>
      <c r="C9" s="16">
        <v>862</v>
      </c>
      <c r="D9" s="3"/>
      <c r="E9" s="16">
        <v>941</v>
      </c>
      <c r="F9" s="3"/>
    </row>
    <row r="10" spans="1:6" ht="15.75">
      <c r="A10" s="13" t="s">
        <v>77</v>
      </c>
      <c r="B10" s="17"/>
      <c r="C10" s="16">
        <v>4541</v>
      </c>
      <c r="D10" s="3"/>
      <c r="E10" s="16">
        <v>4104</v>
      </c>
      <c r="F10" s="3"/>
    </row>
    <row r="11" spans="1:6" ht="15.75">
      <c r="A11" s="13" t="s">
        <v>16</v>
      </c>
      <c r="B11" s="17"/>
      <c r="C11" s="16">
        <v>1098</v>
      </c>
      <c r="D11" s="3"/>
      <c r="E11" s="16">
        <v>728</v>
      </c>
      <c r="F11" s="3"/>
    </row>
    <row r="12" spans="1:6" ht="15.75">
      <c r="A12" s="13" t="s">
        <v>20</v>
      </c>
      <c r="B12" s="17"/>
      <c r="C12" s="16">
        <v>34463</v>
      </c>
      <c r="D12" s="3"/>
      <c r="E12" s="16">
        <v>30469</v>
      </c>
      <c r="F12" s="3"/>
    </row>
    <row r="13" spans="1:6" ht="15.75">
      <c r="A13" s="13" t="s">
        <v>78</v>
      </c>
      <c r="B13" s="17"/>
      <c r="C13" s="16">
        <v>2</v>
      </c>
      <c r="D13" s="3"/>
      <c r="E13" s="16">
        <v>4</v>
      </c>
      <c r="F13" s="3"/>
    </row>
    <row r="14" spans="1:6" ht="15.75">
      <c r="A14" s="13" t="s">
        <v>101</v>
      </c>
      <c r="B14" s="17"/>
      <c r="C14" s="16">
        <v>139</v>
      </c>
      <c r="D14" s="3"/>
      <c r="E14" s="16">
        <v>139</v>
      </c>
      <c r="F14" s="3"/>
    </row>
    <row r="15" spans="1:6" ht="15.75">
      <c r="A15" s="24" t="s">
        <v>17</v>
      </c>
      <c r="B15" s="18"/>
      <c r="C15" s="3"/>
      <c r="D15" s="21">
        <f>SUM(C7:C14)</f>
        <v>84778</v>
      </c>
      <c r="E15" s="3"/>
      <c r="F15" s="21">
        <f>SUM(E7:E14)</f>
        <v>80808</v>
      </c>
    </row>
    <row r="16" spans="1:6" ht="15.75">
      <c r="A16" s="22" t="s">
        <v>4</v>
      </c>
      <c r="B16" s="15"/>
      <c r="C16" s="23"/>
      <c r="D16" s="10"/>
      <c r="E16" s="23"/>
      <c r="F16" s="10"/>
    </row>
    <row r="17" spans="1:6" ht="15.75">
      <c r="A17" s="13" t="s">
        <v>19</v>
      </c>
      <c r="B17" s="17"/>
      <c r="C17" s="16">
        <v>16764</v>
      </c>
      <c r="D17" s="3"/>
      <c r="E17" s="16">
        <v>15226</v>
      </c>
      <c r="F17" s="3"/>
    </row>
    <row r="18" spans="1:6" ht="15.75">
      <c r="A18" s="13" t="s">
        <v>20</v>
      </c>
      <c r="B18" s="20"/>
      <c r="C18" s="16">
        <v>6045</v>
      </c>
      <c r="D18" s="3"/>
      <c r="E18" s="16">
        <v>8256</v>
      </c>
      <c r="F18" s="3"/>
    </row>
    <row r="19" spans="1:6" ht="15.75">
      <c r="A19" s="13" t="s">
        <v>22</v>
      </c>
      <c r="B19" s="20"/>
      <c r="C19" s="16">
        <v>4403</v>
      </c>
      <c r="D19" s="3"/>
      <c r="E19" s="16">
        <v>4159</v>
      </c>
      <c r="F19" s="3"/>
    </row>
    <row r="20" spans="1:6" ht="15.75">
      <c r="A20" s="13" t="s">
        <v>115</v>
      </c>
      <c r="B20" s="17"/>
      <c r="C20" s="16">
        <v>21</v>
      </c>
      <c r="D20" s="3"/>
      <c r="E20" s="16">
        <v>39</v>
      </c>
      <c r="F20" s="3"/>
    </row>
    <row r="21" spans="1:6" ht="15.75">
      <c r="A21" s="13" t="s">
        <v>16</v>
      </c>
      <c r="B21" s="17"/>
      <c r="C21" s="16">
        <v>11853</v>
      </c>
      <c r="D21" s="3"/>
      <c r="E21" s="16">
        <v>17178</v>
      </c>
      <c r="F21" s="3"/>
    </row>
    <row r="22" spans="1:9" ht="15.75">
      <c r="A22" s="24" t="s">
        <v>5</v>
      </c>
      <c r="B22" s="18"/>
      <c r="C22" s="3"/>
      <c r="D22" s="19">
        <f>C17+C18+C19+C20+C21</f>
        <v>39086</v>
      </c>
      <c r="E22" s="3"/>
      <c r="F22" s="19">
        <f>E17+E18+E19+E20+E21</f>
        <v>44858</v>
      </c>
      <c r="I22" s="7"/>
    </row>
    <row r="23" spans="1:6" ht="15.75">
      <c r="A23" s="26" t="s">
        <v>39</v>
      </c>
      <c r="B23" s="3"/>
      <c r="C23" s="3"/>
      <c r="D23" s="21">
        <f>D15+D22</f>
        <v>123864</v>
      </c>
      <c r="E23" s="3"/>
      <c r="F23" s="21">
        <f>F15+F22</f>
        <v>125666</v>
      </c>
    </row>
    <row r="24" spans="1:6" ht="15.75">
      <c r="A24" s="26" t="s">
        <v>7</v>
      </c>
      <c r="B24" s="20"/>
      <c r="C24" s="3"/>
      <c r="D24" s="12">
        <v>9520</v>
      </c>
      <c r="E24" s="3"/>
      <c r="F24" s="12">
        <v>11189</v>
      </c>
    </row>
    <row r="25" spans="1:6" ht="15.75">
      <c r="A25" s="22" t="s">
        <v>8</v>
      </c>
      <c r="B25" s="15"/>
      <c r="C25" s="23"/>
      <c r="D25" s="10"/>
      <c r="E25" s="23"/>
      <c r="F25" s="10"/>
    </row>
    <row r="26" spans="1:6" ht="15.75">
      <c r="A26" s="13" t="s">
        <v>21</v>
      </c>
      <c r="B26" s="20"/>
      <c r="C26" s="16">
        <v>41166</v>
      </c>
      <c r="D26" s="3"/>
      <c r="E26" s="16">
        <v>41878</v>
      </c>
      <c r="F26" s="3"/>
    </row>
    <row r="27" spans="1:6" ht="15.75">
      <c r="A27" s="13" t="s">
        <v>30</v>
      </c>
      <c r="B27" s="20"/>
      <c r="C27" s="16">
        <v>3141</v>
      </c>
      <c r="D27" s="3"/>
      <c r="E27" s="16">
        <v>2740</v>
      </c>
      <c r="F27" s="3"/>
    </row>
    <row r="28" spans="1:6" ht="15.75">
      <c r="A28" s="24" t="s">
        <v>6</v>
      </c>
      <c r="B28" s="18"/>
      <c r="C28" s="3"/>
      <c r="D28" s="19">
        <f>C26+C27</f>
        <v>44307</v>
      </c>
      <c r="E28" s="3"/>
      <c r="F28" s="19">
        <f>E26+E27</f>
        <v>44618</v>
      </c>
    </row>
    <row r="30" spans="1:17" ht="15.75">
      <c r="A30" s="26" t="s">
        <v>9</v>
      </c>
      <c r="B30" s="20"/>
      <c r="C30" s="3"/>
      <c r="D30" s="12">
        <f>D22-D28</f>
        <v>-5221</v>
      </c>
      <c r="E30" s="3"/>
      <c r="F30" s="12">
        <f>F22-F28</f>
        <v>240</v>
      </c>
      <c r="Q30" t="s">
        <v>95</v>
      </c>
    </row>
    <row r="31" spans="1:6" ht="15.75">
      <c r="A31" s="26" t="s">
        <v>10</v>
      </c>
      <c r="B31" s="20"/>
      <c r="C31" s="3"/>
      <c r="D31" s="12">
        <f>D23-D28-D24</f>
        <v>70037</v>
      </c>
      <c r="E31" s="3"/>
      <c r="F31" s="12">
        <f>F23-F28-F24</f>
        <v>69859</v>
      </c>
    </row>
    <row r="32" spans="1:6" ht="15.75">
      <c r="A32" s="22" t="s">
        <v>11</v>
      </c>
      <c r="B32" s="23"/>
      <c r="C32" s="23"/>
      <c r="D32" s="10"/>
      <c r="E32" s="23"/>
      <c r="F32" s="10"/>
    </row>
    <row r="33" spans="1:6" ht="15.75">
      <c r="A33" s="13" t="s">
        <v>12</v>
      </c>
      <c r="B33" s="20"/>
      <c r="C33" s="16">
        <v>4942</v>
      </c>
      <c r="D33" s="3"/>
      <c r="E33" s="16">
        <v>5741</v>
      </c>
      <c r="F33" s="3"/>
    </row>
    <row r="34" spans="1:6" ht="15.75">
      <c r="A34" s="13" t="s">
        <v>13</v>
      </c>
      <c r="B34" s="20"/>
      <c r="C34" s="16">
        <v>65371</v>
      </c>
      <c r="D34" s="3"/>
      <c r="E34" s="16">
        <v>65358</v>
      </c>
      <c r="F34" s="3"/>
    </row>
    <row r="35" spans="1:6" ht="15.75">
      <c r="A35" s="13" t="s">
        <v>79</v>
      </c>
      <c r="B35" s="20"/>
      <c r="C35" s="16">
        <v>-1280</v>
      </c>
      <c r="D35" s="3"/>
      <c r="E35" s="16">
        <v>-2444</v>
      </c>
      <c r="F35" s="3"/>
    </row>
    <row r="36" spans="1:6" ht="15.75">
      <c r="A36" s="13" t="s">
        <v>102</v>
      </c>
      <c r="B36" s="20"/>
      <c r="C36" s="16">
        <v>1004</v>
      </c>
      <c r="D36" s="3"/>
      <c r="E36" s="16">
        <v>1204</v>
      </c>
      <c r="F36" s="3"/>
    </row>
    <row r="37" spans="1:6" ht="15.75">
      <c r="A37" s="24" t="s">
        <v>18</v>
      </c>
      <c r="B37" s="19"/>
      <c r="C37" s="3"/>
      <c r="D37" s="19">
        <f>SUM(C33:C36)</f>
        <v>70037</v>
      </c>
      <c r="E37" s="3"/>
      <c r="F37" s="19">
        <f>SUM(E33:E36)</f>
        <v>69859</v>
      </c>
    </row>
    <row r="38" spans="1:6" ht="15.75">
      <c r="A38" s="39" t="s">
        <v>80</v>
      </c>
      <c r="B38" s="3"/>
      <c r="C38" s="3"/>
      <c r="D38" s="3">
        <v>16387</v>
      </c>
      <c r="E38" s="3"/>
      <c r="F38" s="3">
        <v>23557</v>
      </c>
    </row>
    <row r="39" spans="1:6" ht="15.75">
      <c r="A39" s="39" t="s">
        <v>81</v>
      </c>
      <c r="B39" s="3"/>
      <c r="C39" s="3"/>
      <c r="D39" s="3">
        <v>53650</v>
      </c>
      <c r="E39" s="3"/>
      <c r="F39" s="3">
        <v>46302</v>
      </c>
    </row>
    <row r="40" spans="1:6" ht="16.5" thickBot="1">
      <c r="A40" s="28" t="s">
        <v>40</v>
      </c>
      <c r="B40" s="29"/>
      <c r="C40" s="14"/>
      <c r="D40" s="30">
        <f>D28+D24+D37</f>
        <v>123864</v>
      </c>
      <c r="E40" s="14"/>
      <c r="F40" s="30">
        <f>F28+F24+F37</f>
        <v>125666</v>
      </c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s="42" customFormat="1" ht="15.75">
      <c r="A43" s="1"/>
      <c r="B43" s="1"/>
      <c r="C43" s="1"/>
      <c r="D43" s="1"/>
    </row>
    <row r="44" spans="1:4" ht="15.75">
      <c r="A44" s="1" t="s">
        <v>110</v>
      </c>
      <c r="B44" s="5"/>
      <c r="C44" s="5"/>
      <c r="D44" s="5"/>
    </row>
    <row r="45" spans="1:4" ht="15.75">
      <c r="A45" s="1" t="s">
        <v>138</v>
      </c>
      <c r="B45" s="5"/>
      <c r="C45" s="5"/>
      <c r="D45" s="5"/>
    </row>
    <row r="46" spans="1:4" ht="15.75" customHeight="1">
      <c r="A46" s="1" t="s">
        <v>111</v>
      </c>
      <c r="B46" s="5"/>
      <c r="C46" s="5"/>
      <c r="D46" s="5"/>
    </row>
    <row r="47" spans="1:6" ht="15.75" customHeight="1">
      <c r="A47" s="94" t="s">
        <v>112</v>
      </c>
      <c r="B47" s="94"/>
      <c r="C47" s="94"/>
      <c r="D47" s="94"/>
      <c r="E47" s="94"/>
      <c r="F47" s="94"/>
    </row>
    <row r="48" spans="1:4" ht="15.75" customHeight="1">
      <c r="A48" s="1"/>
      <c r="B48" s="5"/>
      <c r="C48" s="5"/>
      <c r="D48" s="5"/>
    </row>
    <row r="49" spans="1:6" ht="15.75" customHeight="1">
      <c r="A49" s="94" t="s">
        <v>147</v>
      </c>
      <c r="B49" s="94"/>
      <c r="C49" s="94"/>
      <c r="D49" s="94"/>
      <c r="E49" s="94"/>
      <c r="F49" s="94"/>
    </row>
    <row r="50" spans="1:6" ht="15.75" customHeight="1">
      <c r="A50" s="93"/>
      <c r="B50" s="93"/>
      <c r="C50" s="93"/>
      <c r="D50" s="93"/>
      <c r="E50" s="93"/>
      <c r="F50" s="93"/>
    </row>
    <row r="51" spans="1:6" ht="15.75" customHeight="1">
      <c r="A51" s="93"/>
      <c r="B51" s="93"/>
      <c r="C51" s="93"/>
      <c r="D51" s="93"/>
      <c r="E51" s="93"/>
      <c r="F51" s="93"/>
    </row>
    <row r="52" spans="1:6" ht="15.75" customHeight="1">
      <c r="A52" s="93"/>
      <c r="B52" s="93"/>
      <c r="C52" s="93"/>
      <c r="D52" s="93"/>
      <c r="E52" s="93"/>
      <c r="F52" s="93"/>
    </row>
    <row r="53" spans="1:6" ht="15.75">
      <c r="A53" s="93"/>
      <c r="B53" s="93"/>
      <c r="C53" s="93"/>
      <c r="D53" s="93"/>
      <c r="E53" s="93"/>
      <c r="F53" s="93"/>
    </row>
    <row r="54" spans="1:6" ht="15.75">
      <c r="A54" s="93"/>
      <c r="B54" s="93"/>
      <c r="C54" s="93"/>
      <c r="D54" s="93"/>
      <c r="E54" s="93"/>
      <c r="F54" s="93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54:F54"/>
    <mergeCell ref="A50:F50"/>
    <mergeCell ref="C5:D5"/>
    <mergeCell ref="E5:F5"/>
    <mergeCell ref="A49:F49"/>
    <mergeCell ref="A51:F51"/>
    <mergeCell ref="A52:F52"/>
    <mergeCell ref="A53:F53"/>
    <mergeCell ref="A47:F47"/>
    <mergeCell ref="A1:F1"/>
    <mergeCell ref="A2:F2"/>
    <mergeCell ref="A3:F3"/>
    <mergeCell ref="C4:F4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8.75">
      <c r="A1" s="91" t="s">
        <v>82</v>
      </c>
      <c r="B1" s="91"/>
      <c r="C1" s="91"/>
      <c r="D1" s="91"/>
      <c r="E1" s="4"/>
      <c r="F1" s="4"/>
      <c r="G1" s="4"/>
      <c r="H1" s="4"/>
      <c r="I1" s="4"/>
      <c r="J1" s="4"/>
    </row>
    <row r="2" spans="1:10" ht="15.75">
      <c r="A2" s="96" t="s">
        <v>98</v>
      </c>
      <c r="B2" s="99"/>
      <c r="C2" s="99"/>
      <c r="D2" s="99"/>
      <c r="E2" s="4"/>
      <c r="F2" s="4"/>
      <c r="G2" s="4"/>
      <c r="H2" s="4"/>
      <c r="I2" s="4"/>
      <c r="J2" s="4"/>
    </row>
    <row r="3" spans="1:10" ht="15.75">
      <c r="A3" s="96" t="s">
        <v>148</v>
      </c>
      <c r="B3" s="96"/>
      <c r="C3" s="96"/>
      <c r="D3" s="96"/>
      <c r="E3" s="4"/>
      <c r="F3" s="4"/>
      <c r="G3" s="4"/>
      <c r="H3" s="4"/>
      <c r="I3" s="4"/>
      <c r="J3" s="4"/>
    </row>
    <row r="4" spans="3:10" ht="13.5" thickBot="1">
      <c r="C4" s="98" t="s">
        <v>72</v>
      </c>
      <c r="D4" s="98"/>
      <c r="E4" s="4"/>
      <c r="F4" s="4"/>
      <c r="G4" s="4"/>
      <c r="H4" s="4"/>
      <c r="I4" s="4"/>
      <c r="J4" s="4"/>
    </row>
    <row r="5" spans="1:10" ht="15.75">
      <c r="A5" s="38"/>
      <c r="B5" s="37" t="s">
        <v>2</v>
      </c>
      <c r="C5" s="87">
        <v>2017</v>
      </c>
      <c r="D5" s="87">
        <v>2016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33706</v>
      </c>
      <c r="D6" s="9">
        <v>10088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17222</v>
      </c>
      <c r="D8" s="9">
        <v>-715</v>
      </c>
      <c r="E8" s="4"/>
      <c r="F8" s="4"/>
    </row>
    <row r="9" spans="1:6" ht="12.75">
      <c r="A9" s="40" t="s">
        <v>34</v>
      </c>
      <c r="B9" s="9"/>
      <c r="C9" s="9">
        <v>6844</v>
      </c>
      <c r="D9" s="9">
        <v>4751</v>
      </c>
      <c r="E9" s="4"/>
      <c r="F9" s="4"/>
    </row>
    <row r="10" spans="1:6" ht="12.75">
      <c r="A10" s="40" t="s">
        <v>41</v>
      </c>
      <c r="B10" s="9"/>
      <c r="C10" s="9">
        <v>1826</v>
      </c>
      <c r="D10" s="9">
        <v>1180</v>
      </c>
      <c r="F10" s="4"/>
    </row>
    <row r="11" spans="1:6" ht="12.75">
      <c r="A11" s="40" t="s">
        <v>35</v>
      </c>
      <c r="B11" s="9"/>
      <c r="C11" s="9">
        <v>5535</v>
      </c>
      <c r="D11" s="9">
        <v>4186</v>
      </c>
      <c r="E11" s="4"/>
      <c r="F11" s="4"/>
    </row>
    <row r="12" spans="1:6" ht="12.75">
      <c r="A12" s="40" t="s">
        <v>36</v>
      </c>
      <c r="B12" s="9"/>
      <c r="C12" s="9">
        <v>1633</v>
      </c>
      <c r="D12" s="9">
        <v>990</v>
      </c>
      <c r="E12" s="4"/>
      <c r="F12" s="4"/>
    </row>
    <row r="13" spans="1:6" ht="12.75">
      <c r="A13" s="40" t="s">
        <v>37</v>
      </c>
      <c r="B13" s="9"/>
      <c r="C13" s="9">
        <v>304</v>
      </c>
      <c r="D13" s="9">
        <v>215</v>
      </c>
      <c r="E13" s="4"/>
      <c r="F13" s="4"/>
    </row>
    <row r="14" spans="1:6" ht="12.75">
      <c r="A14" s="40" t="s">
        <v>38</v>
      </c>
      <c r="B14" s="9"/>
      <c r="C14" s="9">
        <f>C8+C9+C10+C12+C11+C13</f>
        <v>33364</v>
      </c>
      <c r="D14" s="9">
        <f>D8+D9+D10+D12+D11+D13</f>
        <v>10607</v>
      </c>
      <c r="E14" s="4"/>
      <c r="F14" s="4"/>
    </row>
    <row r="15" spans="1:6" ht="12.75">
      <c r="A15" s="40" t="s">
        <v>52</v>
      </c>
      <c r="B15" s="9"/>
      <c r="C15" s="9">
        <f>C6-C14</f>
        <v>342</v>
      </c>
      <c r="D15" s="9">
        <f>D6-D14</f>
        <v>-519</v>
      </c>
      <c r="E15" s="4"/>
      <c r="F15" s="4"/>
    </row>
    <row r="16" spans="1:6" ht="12.75">
      <c r="A16" s="40" t="s">
        <v>51</v>
      </c>
      <c r="B16" s="9"/>
      <c r="C16" s="9">
        <v>760</v>
      </c>
      <c r="D16" s="9">
        <v>206</v>
      </c>
      <c r="E16" s="4"/>
      <c r="F16" s="4"/>
    </row>
    <row r="17" spans="1:6" ht="12.75">
      <c r="A17" s="40" t="s">
        <v>54</v>
      </c>
      <c r="B17" s="9"/>
      <c r="C17" s="9">
        <v>98</v>
      </c>
      <c r="D17" s="9"/>
      <c r="E17" s="4"/>
      <c r="F17" s="4"/>
    </row>
    <row r="18" spans="1:6" ht="12.75">
      <c r="A18" s="40" t="s">
        <v>103</v>
      </c>
      <c r="B18" s="9"/>
      <c r="C18" s="9">
        <f>C15-C17+C16</f>
        <v>1004</v>
      </c>
      <c r="D18" s="9">
        <f>D15-D17+D16</f>
        <v>-313</v>
      </c>
      <c r="E18" s="4"/>
      <c r="F18" s="4"/>
    </row>
    <row r="19" spans="1:6" ht="12.75">
      <c r="A19" s="50" t="s">
        <v>107</v>
      </c>
      <c r="B19" s="9"/>
      <c r="C19" s="9"/>
      <c r="D19" s="9"/>
      <c r="E19" s="4"/>
      <c r="F19" s="4"/>
    </row>
    <row r="20" spans="1:6" ht="12.75">
      <c r="A20" s="50" t="s">
        <v>114</v>
      </c>
      <c r="B20" s="9"/>
      <c r="C20" s="9"/>
      <c r="D20" s="9"/>
      <c r="E20" s="4"/>
      <c r="F20" s="4"/>
    </row>
    <row r="21" spans="1:6" ht="12.75">
      <c r="A21" s="8" t="s">
        <v>53</v>
      </c>
      <c r="B21" s="9"/>
      <c r="C21" s="9">
        <f>C18+C19-C20</f>
        <v>1004</v>
      </c>
      <c r="D21" s="9">
        <f>D18+D19-D20</f>
        <v>-313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.75">
      <c r="A23" s="16" t="s">
        <v>104</v>
      </c>
      <c r="B23" s="16"/>
      <c r="C23" s="20">
        <v>458</v>
      </c>
      <c r="D23" s="20">
        <v>-142</v>
      </c>
      <c r="E23" s="4"/>
      <c r="F23" s="4"/>
      <c r="G23" s="4"/>
      <c r="H23" s="4"/>
      <c r="I23" s="4"/>
      <c r="J23" s="4"/>
    </row>
    <row r="24" spans="1:10" ht="15.75">
      <c r="A24" s="16" t="s">
        <v>105</v>
      </c>
      <c r="B24" s="16"/>
      <c r="C24" s="20">
        <v>546</v>
      </c>
      <c r="D24" s="20">
        <v>-171</v>
      </c>
      <c r="E24" s="4"/>
      <c r="F24" s="4"/>
      <c r="G24" s="4"/>
      <c r="H24" s="4"/>
      <c r="I24" s="4"/>
      <c r="J24" s="4"/>
    </row>
    <row r="25" spans="1:10" ht="15.7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.75">
      <c r="A26" s="1" t="s">
        <v>149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.75">
      <c r="B27" s="5"/>
      <c r="C27" s="5"/>
      <c r="D27" s="5"/>
      <c r="E27" s="4"/>
      <c r="F27" s="4"/>
      <c r="G27" s="4"/>
      <c r="H27" s="4"/>
      <c r="I27" s="4"/>
      <c r="J27" s="4"/>
    </row>
    <row r="28" spans="1:10" ht="15.7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.75">
      <c r="A29" s="51" t="s">
        <v>139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.75">
      <c r="A30" s="1" t="s">
        <v>28</v>
      </c>
      <c r="E30" s="34"/>
      <c r="F30" s="4"/>
      <c r="G30" s="4"/>
      <c r="H30" s="4"/>
      <c r="I30" s="4"/>
      <c r="J30" s="4"/>
    </row>
    <row r="31" spans="1:10" ht="15.7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.75">
      <c r="A33" s="1"/>
      <c r="E33" s="10"/>
      <c r="F33" s="4"/>
    </row>
    <row r="34" spans="1:6" ht="15.7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8">
      <c r="A1" s="109" t="s">
        <v>90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133</v>
      </c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 t="s">
        <v>134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 t="s">
        <v>150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2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2.75" customHeight="1">
      <c r="A6" s="52"/>
      <c r="B6" s="53"/>
      <c r="C6" s="111"/>
      <c r="D6" s="111"/>
      <c r="E6" s="111"/>
      <c r="F6" s="111"/>
      <c r="G6" s="111"/>
      <c r="H6" s="54"/>
      <c r="I6" s="52"/>
    </row>
    <row r="7" ht="16.5" thickBot="1">
      <c r="A7" s="5"/>
    </row>
    <row r="8" spans="1:10" ht="14.25">
      <c r="A8" s="57"/>
      <c r="B8" s="100" t="s">
        <v>117</v>
      </c>
      <c r="C8" s="101"/>
      <c r="D8" s="101"/>
      <c r="E8" s="101"/>
      <c r="F8" s="101"/>
      <c r="G8" s="101"/>
      <c r="H8" s="102"/>
      <c r="I8" s="103" t="s">
        <v>118</v>
      </c>
      <c r="J8" s="74"/>
    </row>
    <row r="9" spans="1:10" ht="15" thickBot="1">
      <c r="A9" s="59"/>
      <c r="B9" s="106" t="s">
        <v>119</v>
      </c>
      <c r="C9" s="107"/>
      <c r="D9" s="107"/>
      <c r="E9" s="107"/>
      <c r="F9" s="107"/>
      <c r="G9" s="107"/>
      <c r="H9" s="108"/>
      <c r="I9" s="104"/>
      <c r="J9" s="75"/>
    </row>
    <row r="10" spans="1:10" ht="14.25">
      <c r="A10" s="59"/>
      <c r="B10" s="60"/>
      <c r="C10" s="60"/>
      <c r="D10" s="61" t="s">
        <v>120</v>
      </c>
      <c r="E10" s="61"/>
      <c r="F10" s="61"/>
      <c r="G10" s="61"/>
      <c r="H10" s="58"/>
      <c r="I10" s="104"/>
      <c r="J10" s="76" t="s">
        <v>121</v>
      </c>
    </row>
    <row r="11" spans="1:10" ht="14.25">
      <c r="A11" s="59" t="s">
        <v>42</v>
      </c>
      <c r="B11" s="62" t="s">
        <v>122</v>
      </c>
      <c r="C11" s="62" t="s">
        <v>123</v>
      </c>
      <c r="D11" s="63" t="s">
        <v>43</v>
      </c>
      <c r="E11" s="63" t="s">
        <v>124</v>
      </c>
      <c r="F11" s="63" t="s">
        <v>31</v>
      </c>
      <c r="G11" s="63" t="s">
        <v>125</v>
      </c>
      <c r="H11" s="64"/>
      <c r="I11" s="104"/>
      <c r="J11" s="76" t="s">
        <v>126</v>
      </c>
    </row>
    <row r="12" spans="1:10" ht="14.25">
      <c r="A12" s="59"/>
      <c r="B12" s="62" t="s">
        <v>127</v>
      </c>
      <c r="C12" s="62" t="s">
        <v>128</v>
      </c>
      <c r="D12" s="63" t="s">
        <v>44</v>
      </c>
      <c r="E12" s="63" t="s">
        <v>47</v>
      </c>
      <c r="F12" s="63" t="s">
        <v>47</v>
      </c>
      <c r="G12" s="63" t="s">
        <v>129</v>
      </c>
      <c r="H12" s="64" t="s">
        <v>32</v>
      </c>
      <c r="I12" s="104"/>
      <c r="J12" s="76" t="s">
        <v>127</v>
      </c>
    </row>
    <row r="13" spans="1:10" ht="14.25">
      <c r="A13" s="59"/>
      <c r="B13" s="62"/>
      <c r="C13" s="62" t="s">
        <v>130</v>
      </c>
      <c r="D13" s="63" t="s">
        <v>45</v>
      </c>
      <c r="E13" s="63"/>
      <c r="F13" s="65"/>
      <c r="G13" s="63" t="s">
        <v>144</v>
      </c>
      <c r="H13" s="64"/>
      <c r="I13" s="104"/>
      <c r="J13" s="75"/>
    </row>
    <row r="14" spans="1:10" ht="1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5"/>
      <c r="J14" s="77"/>
    </row>
    <row r="15" spans="1:10" ht="15.75" thickBot="1">
      <c r="A15" s="81" t="s">
        <v>145</v>
      </c>
      <c r="B15" s="70">
        <v>2357</v>
      </c>
      <c r="C15" s="70">
        <v>699</v>
      </c>
      <c r="D15" s="70">
        <v>9328</v>
      </c>
      <c r="E15" s="70">
        <v>1099</v>
      </c>
      <c r="F15" s="70">
        <v>33206</v>
      </c>
      <c r="G15" s="70">
        <v>-387</v>
      </c>
      <c r="H15" s="70">
        <v>46302</v>
      </c>
      <c r="I15" s="70">
        <v>23557</v>
      </c>
      <c r="J15" s="70">
        <v>69859</v>
      </c>
    </row>
    <row r="16" spans="1:10" ht="15" thickBot="1">
      <c r="A16" s="73" t="s">
        <v>48</v>
      </c>
      <c r="B16" s="71"/>
      <c r="C16" s="71"/>
      <c r="D16" s="71"/>
      <c r="E16" s="71"/>
      <c r="F16" s="71"/>
      <c r="G16" s="71">
        <v>458</v>
      </c>
      <c r="H16" s="71">
        <v>458</v>
      </c>
      <c r="I16">
        <v>546</v>
      </c>
      <c r="J16" s="71">
        <v>1004</v>
      </c>
    </row>
    <row r="17" spans="1:10" ht="15" thickBot="1">
      <c r="A17" s="73" t="s">
        <v>49</v>
      </c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5" thickBot="1">
      <c r="A18" s="72" t="s">
        <v>131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5" thickBot="1">
      <c r="A19" s="73" t="s">
        <v>143</v>
      </c>
      <c r="B19" s="78"/>
      <c r="C19" s="71"/>
      <c r="D19" s="71"/>
      <c r="E19" s="71"/>
      <c r="F19" s="71"/>
      <c r="G19" s="71"/>
      <c r="H19" s="71"/>
      <c r="I19" s="71"/>
      <c r="J19" s="71"/>
    </row>
    <row r="20" spans="1:10" ht="15" thickBot="1">
      <c r="A20" s="73" t="s">
        <v>136</v>
      </c>
      <c r="B20" s="85"/>
      <c r="C20" s="71"/>
      <c r="D20" s="71"/>
      <c r="E20" s="71"/>
      <c r="F20" s="71"/>
      <c r="G20" s="71"/>
      <c r="H20" s="71"/>
      <c r="I20" s="71"/>
      <c r="J20" s="71"/>
    </row>
    <row r="21" spans="1:10" ht="15" thickBot="1">
      <c r="A21" s="80" t="s">
        <v>116</v>
      </c>
      <c r="B21" s="79"/>
      <c r="C21" s="71"/>
      <c r="D21" s="71"/>
      <c r="E21" s="71"/>
      <c r="F21" s="71"/>
      <c r="G21" s="71"/>
      <c r="H21" s="71"/>
      <c r="I21" s="71"/>
      <c r="J21" s="71"/>
    </row>
    <row r="22" spans="1:10" ht="15" thickBot="1">
      <c r="A22" s="73" t="s">
        <v>132</v>
      </c>
      <c r="B22" s="71"/>
      <c r="C22" s="71">
        <v>-1</v>
      </c>
      <c r="D22" s="71">
        <v>354</v>
      </c>
      <c r="E22" s="71">
        <v>814</v>
      </c>
      <c r="F22" s="71">
        <v>6158</v>
      </c>
      <c r="G22" s="71">
        <v>-435</v>
      </c>
      <c r="H22" s="71">
        <v>6890</v>
      </c>
      <c r="I22" s="71">
        <v>-7716</v>
      </c>
      <c r="J22" s="71">
        <v>-826</v>
      </c>
    </row>
    <row r="23" spans="1:10" ht="15.75" thickBot="1">
      <c r="A23" s="82" t="s">
        <v>151</v>
      </c>
      <c r="B23" s="70">
        <v>2357</v>
      </c>
      <c r="C23" s="70">
        <v>698</v>
      </c>
      <c r="D23" s="70">
        <v>9682</v>
      </c>
      <c r="E23" s="70">
        <v>1913</v>
      </c>
      <c r="F23" s="70">
        <v>39364</v>
      </c>
      <c r="G23" s="70">
        <f>N10-364</f>
        <v>-364</v>
      </c>
      <c r="H23" s="70">
        <v>53650</v>
      </c>
      <c r="I23" s="70">
        <v>16387</v>
      </c>
      <c r="J23" s="70">
        <v>70037</v>
      </c>
    </row>
    <row r="26" ht="15">
      <c r="A26" s="55" t="s">
        <v>152</v>
      </c>
    </row>
    <row r="28" spans="2:9" ht="1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4.25">
      <c r="B29" s="84"/>
      <c r="C29" s="84" t="s">
        <v>135</v>
      </c>
      <c r="D29" s="84"/>
      <c r="F29" s="84"/>
      <c r="G29" s="84"/>
      <c r="H29" s="84" t="s">
        <v>140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0">
      <selection activeCell="B45" sqref="B45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.75">
      <c r="A1" s="96" t="s">
        <v>84</v>
      </c>
      <c r="B1" s="96"/>
      <c r="C1" s="96"/>
    </row>
    <row r="2" spans="1:3" ht="15.75">
      <c r="A2" s="96" t="s">
        <v>71</v>
      </c>
      <c r="B2" s="96"/>
      <c r="C2" s="96"/>
    </row>
    <row r="3" spans="1:3" ht="15.75">
      <c r="A3" s="92" t="s">
        <v>99</v>
      </c>
      <c r="B3" s="92"/>
      <c r="C3" s="92"/>
    </row>
    <row r="4" spans="1:3" ht="15.75">
      <c r="A4" s="96" t="s">
        <v>146</v>
      </c>
      <c r="B4" s="96"/>
      <c r="C4" s="96"/>
    </row>
    <row r="5" spans="1:3" ht="16.5" thickBot="1">
      <c r="A5" s="5"/>
      <c r="B5" s="113" t="s">
        <v>85</v>
      </c>
      <c r="C5" s="113"/>
    </row>
    <row r="6" spans="1:3" ht="15.75">
      <c r="A6" s="43"/>
      <c r="B6" s="37">
        <v>2017</v>
      </c>
      <c r="C6" s="37">
        <v>2016</v>
      </c>
    </row>
    <row r="7" spans="1:3" ht="15.75">
      <c r="A7" s="44"/>
      <c r="B7" s="23"/>
      <c r="C7" s="23"/>
    </row>
    <row r="8" spans="1:3" ht="15.75">
      <c r="A8" s="45" t="s">
        <v>86</v>
      </c>
      <c r="B8" s="23"/>
      <c r="C8" s="23"/>
    </row>
    <row r="9" spans="1:3" ht="15.75">
      <c r="A9" s="46" t="s">
        <v>55</v>
      </c>
      <c r="B9" s="23"/>
      <c r="C9" s="23"/>
    </row>
    <row r="10" spans="1:3" ht="15.75">
      <c r="A10" s="13" t="s">
        <v>100</v>
      </c>
      <c r="B10" s="16">
        <v>39646</v>
      </c>
      <c r="C10" s="16">
        <v>11504</v>
      </c>
    </row>
    <row r="11" spans="1:3" ht="15.75">
      <c r="A11" s="13" t="s">
        <v>108</v>
      </c>
      <c r="B11" s="16">
        <v>16</v>
      </c>
      <c r="C11" s="16">
        <v>1</v>
      </c>
    </row>
    <row r="12" spans="1:3" ht="15.75">
      <c r="A12" s="13" t="s">
        <v>56</v>
      </c>
      <c r="B12" s="16"/>
      <c r="C12" s="16">
        <v>187</v>
      </c>
    </row>
    <row r="13" spans="1:3" ht="15.75">
      <c r="A13" s="13"/>
      <c r="B13" s="19">
        <f>SUM(B10:B12)</f>
        <v>39662</v>
      </c>
      <c r="C13" s="19">
        <f>SUM(C10:C12)</f>
        <v>11692</v>
      </c>
    </row>
    <row r="14" spans="1:3" ht="15.75">
      <c r="A14" s="46" t="s">
        <v>57</v>
      </c>
      <c r="B14" s="23"/>
      <c r="C14" s="23"/>
    </row>
    <row r="15" spans="1:3" ht="15.75">
      <c r="A15" s="13" t="s">
        <v>58</v>
      </c>
      <c r="B15" s="16">
        <v>31530</v>
      </c>
      <c r="C15" s="16">
        <v>8991</v>
      </c>
    </row>
    <row r="16" spans="1:3" ht="15.75">
      <c r="A16" s="13" t="s">
        <v>59</v>
      </c>
      <c r="B16" s="16">
        <v>5548</v>
      </c>
      <c r="C16" s="16">
        <v>4071</v>
      </c>
    </row>
    <row r="17" spans="1:3" ht="15.75">
      <c r="A17" s="13" t="s">
        <v>63</v>
      </c>
      <c r="B17" s="16">
        <v>7</v>
      </c>
      <c r="C17" s="16">
        <v>7</v>
      </c>
    </row>
    <row r="18" spans="1:3" ht="15.75">
      <c r="A18" s="13" t="s">
        <v>56</v>
      </c>
      <c r="B18" s="16">
        <v>878</v>
      </c>
      <c r="C18" s="16"/>
    </row>
    <row r="19" spans="1:3" ht="15.75">
      <c r="A19" s="13"/>
      <c r="B19" s="19">
        <f>SUM(B15:B18)</f>
        <v>37963</v>
      </c>
      <c r="C19" s="19">
        <f>SUM(C15:C18)</f>
        <v>13069</v>
      </c>
    </row>
    <row r="20" spans="1:3" ht="15.75">
      <c r="A20" s="47" t="s">
        <v>60</v>
      </c>
      <c r="B20" s="16">
        <f>B13-B19</f>
        <v>1699</v>
      </c>
      <c r="C20" s="16">
        <f>C13-C19</f>
        <v>-1377</v>
      </c>
    </row>
    <row r="21" spans="1:3" ht="15.75">
      <c r="A21" s="13" t="s">
        <v>137</v>
      </c>
      <c r="B21" s="16">
        <v>84</v>
      </c>
      <c r="C21" s="16">
        <v>-73</v>
      </c>
    </row>
    <row r="22" spans="1:3" ht="15.75">
      <c r="A22" s="13" t="s">
        <v>113</v>
      </c>
      <c r="B22" s="16">
        <v>36</v>
      </c>
      <c r="C22" s="16">
        <v>80</v>
      </c>
    </row>
    <row r="23" spans="1:3" ht="15.75">
      <c r="A23" s="47" t="s">
        <v>61</v>
      </c>
      <c r="B23" s="19">
        <f>B20-B21-B22</f>
        <v>1579</v>
      </c>
      <c r="C23" s="19">
        <f>C20-C21-C22</f>
        <v>-1384</v>
      </c>
    </row>
    <row r="24" spans="1:3" ht="15.75">
      <c r="A24" s="45" t="s">
        <v>87</v>
      </c>
      <c r="B24" s="23"/>
      <c r="C24" s="23"/>
    </row>
    <row r="25" spans="1:3" ht="15.75">
      <c r="A25" s="46" t="s">
        <v>55</v>
      </c>
      <c r="B25" s="23"/>
      <c r="C25" s="23"/>
    </row>
    <row r="26" spans="1:3" ht="15.75">
      <c r="A26" s="47" t="s">
        <v>64</v>
      </c>
      <c r="B26" s="16"/>
      <c r="C26" s="16">
        <v>17</v>
      </c>
    </row>
    <row r="27" spans="1:3" ht="15.75">
      <c r="A27" s="13" t="s">
        <v>97</v>
      </c>
      <c r="B27" s="16">
        <v>307</v>
      </c>
      <c r="C27" s="16">
        <v>33</v>
      </c>
    </row>
    <row r="28" spans="1:3" ht="15.75">
      <c r="A28" s="44" t="s">
        <v>141</v>
      </c>
      <c r="B28" s="23"/>
      <c r="C28" s="23"/>
    </row>
    <row r="29" spans="1:3" ht="15.75">
      <c r="A29" s="46" t="s">
        <v>57</v>
      </c>
      <c r="B29" s="23"/>
      <c r="C29" s="23"/>
    </row>
    <row r="30" spans="1:3" ht="15.75">
      <c r="A30" s="13" t="s">
        <v>92</v>
      </c>
      <c r="B30" s="16">
        <v>593</v>
      </c>
      <c r="C30" s="16">
        <v>626</v>
      </c>
    </row>
    <row r="31" spans="1:3" ht="15.75">
      <c r="A31" s="13" t="s">
        <v>142</v>
      </c>
      <c r="B31" s="16">
        <v>363</v>
      </c>
      <c r="C31" s="16">
        <v>12</v>
      </c>
    </row>
    <row r="32" spans="1:3" ht="15.75">
      <c r="A32" s="13" t="s">
        <v>93</v>
      </c>
      <c r="B32" s="16">
        <v>50</v>
      </c>
      <c r="C32" s="16"/>
    </row>
    <row r="33" spans="1:3" ht="15.75">
      <c r="A33" s="47" t="s">
        <v>62</v>
      </c>
      <c r="B33" s="19">
        <f>B26+B27+B28-B30-B31-B32</f>
        <v>-699</v>
      </c>
      <c r="C33" s="19">
        <f>C26+C27+C28+-C30-C31</f>
        <v>-588</v>
      </c>
    </row>
    <row r="34" spans="1:3" ht="15.75">
      <c r="A34" s="45" t="s">
        <v>88</v>
      </c>
      <c r="B34" s="23"/>
      <c r="C34" s="23"/>
    </row>
    <row r="35" spans="1:3" ht="15.75">
      <c r="A35" s="13" t="s">
        <v>89</v>
      </c>
      <c r="B35" s="16">
        <v>-671</v>
      </c>
      <c r="C35" s="16">
        <v>1042</v>
      </c>
    </row>
    <row r="36" spans="1:3" ht="15.75">
      <c r="A36" s="13" t="s">
        <v>65</v>
      </c>
      <c r="B36" s="16">
        <v>134</v>
      </c>
      <c r="C36" s="16">
        <v>121</v>
      </c>
    </row>
    <row r="37" spans="1:3" ht="15.75">
      <c r="A37" s="13" t="s">
        <v>66</v>
      </c>
      <c r="B37" s="16">
        <v>169</v>
      </c>
      <c r="C37" s="16">
        <v>749</v>
      </c>
    </row>
    <row r="38" spans="1:3" ht="15.75">
      <c r="A38" s="47" t="s">
        <v>67</v>
      </c>
      <c r="B38" s="19">
        <f>B35+B37+-B36</f>
        <v>-636</v>
      </c>
      <c r="C38" s="19">
        <f>C35-C36+C37</f>
        <v>1670</v>
      </c>
    </row>
    <row r="39" spans="1:3" ht="15.75">
      <c r="A39" s="48" t="s">
        <v>68</v>
      </c>
      <c r="B39" s="16">
        <f>B23+B33+B38</f>
        <v>244</v>
      </c>
      <c r="C39" s="16">
        <f>C23+C33+C38</f>
        <v>-302</v>
      </c>
    </row>
    <row r="40" spans="1:3" ht="15.75">
      <c r="A40" s="48" t="s">
        <v>69</v>
      </c>
      <c r="B40" s="16">
        <v>4159</v>
      </c>
      <c r="C40" s="16">
        <v>2080</v>
      </c>
    </row>
    <row r="41" spans="1:3" ht="16.5" thickBot="1">
      <c r="A41" s="49" t="s">
        <v>70</v>
      </c>
      <c r="B41" s="29">
        <v>4403</v>
      </c>
      <c r="C41" s="29">
        <v>1778</v>
      </c>
    </row>
    <row r="42" spans="1:3" ht="15.75">
      <c r="A42" s="5"/>
      <c r="B42" s="5"/>
      <c r="C42" s="5"/>
    </row>
    <row r="43" spans="1:3" ht="15.75">
      <c r="A43" s="1" t="s">
        <v>153</v>
      </c>
      <c r="B43" s="5"/>
      <c r="C43" s="5"/>
    </row>
    <row r="44" spans="1:3" ht="15.75">
      <c r="A44" s="1"/>
      <c r="B44" s="5" t="s">
        <v>95</v>
      </c>
      <c r="C44" s="5"/>
    </row>
    <row r="45" spans="1:3" ht="15.75">
      <c r="A45" s="1" t="s">
        <v>27</v>
      </c>
      <c r="B45" s="5"/>
      <c r="C45" s="5"/>
    </row>
    <row r="46" spans="1:3" ht="15.75">
      <c r="A46" s="1" t="s">
        <v>139</v>
      </c>
      <c r="B46" s="5"/>
      <c r="C46" s="5"/>
    </row>
    <row r="47" spans="1:3" ht="15.75">
      <c r="A47" s="1" t="s">
        <v>28</v>
      </c>
      <c r="B47" s="5"/>
      <c r="C47" s="5"/>
    </row>
    <row r="48" spans="1:3" ht="15.75">
      <c r="A48" s="5" t="s">
        <v>94</v>
      </c>
      <c r="B48" s="5"/>
      <c r="C48" s="5"/>
    </row>
    <row r="49" spans="1:3" ht="15.75">
      <c r="A49" s="1"/>
      <c r="B49" s="5"/>
      <c r="C49" s="5"/>
    </row>
    <row r="50" spans="1:3" ht="15.75">
      <c r="A50" s="1"/>
      <c r="B50" s="5"/>
      <c r="C50" s="5"/>
    </row>
    <row r="51" spans="1:3" s="42" customFormat="1" ht="15.75">
      <c r="A51" s="1"/>
      <c r="B51" s="1"/>
      <c r="C51" s="1"/>
    </row>
    <row r="52" spans="1:3" ht="15.75">
      <c r="A52" s="1"/>
      <c r="B52" s="4"/>
      <c r="C52" s="4"/>
    </row>
    <row r="53" spans="1:3" ht="15.75">
      <c r="A53" s="1"/>
      <c r="B53" s="4"/>
      <c r="C53" s="4"/>
    </row>
    <row r="54" spans="1:3" ht="15.75">
      <c r="A54" s="1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User</cp:lastModifiedBy>
  <cp:lastPrinted>2017-08-17T12:12:08Z</cp:lastPrinted>
  <dcterms:created xsi:type="dcterms:W3CDTF">2003-12-01T09:31:43Z</dcterms:created>
  <dcterms:modified xsi:type="dcterms:W3CDTF">2017-08-24T11:11:38Z</dcterms:modified>
  <cp:category/>
  <cp:version/>
  <cp:contentType/>
  <cp:contentStatus/>
</cp:coreProperties>
</file>