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3"/>
  </bookViews>
  <sheets>
    <sheet name="ОВД" sheetId="1" r:id="rId1"/>
    <sheet name="ФИН.СЪСТ." sheetId="2" r:id="rId2"/>
    <sheet name="OPP" sheetId="3" r:id="rId3"/>
    <sheet name="ОСК" sheetId="4" r:id="rId4"/>
  </sheets>
  <definedNames>
    <definedName name="AS2DocOpenMode" hidden="1">"AS2DocumentEdit"</definedName>
    <definedName name="_xlnm.Print_Area" localSheetId="0">'ОВД'!$A$1:$F$47</definedName>
    <definedName name="_xlnm.Print_Area" localSheetId="3">'ОСК'!$A$1:$X$34</definedName>
    <definedName name="_xlnm.Print_Area" localSheetId="1">'ФИН.СЪСТ.'!$A$1:$G$63</definedName>
    <definedName name="_xlnm.Print_Titles" localSheetId="0">'ОВД'!$1:$2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'OPP'!$65:$65536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'OPP'!$A$1:$D$35</definedName>
    <definedName name="Z_2BD2C2C3_AF9C_11D6_9CEF_00D009775214_.wvu.Rows" localSheetId="2" hidden="1">'OPP'!$63:$65536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'OPP'!$65:$65536,'OPP'!$45:$49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'ОСК'!$A$1:$V$29</definedName>
    <definedName name="Z_9656BBF7_C4A3_41EC_B0C6_A21B380E3C2F_.wvu.Rows" localSheetId="2" hidden="1">'OPP'!$65:$65536,'OPP'!$45:$49</definedName>
  </definedNames>
  <calcPr fullCalcOnLoad="1"/>
</workbook>
</file>

<file path=xl/sharedStrings.xml><?xml version="1.0" encoding="utf-8"?>
<sst xmlns="http://schemas.openxmlformats.org/spreadsheetml/2006/main" count="187" uniqueCount="153">
  <si>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</si>
  <si>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</si>
  <si>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</si>
  <si>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</si>
  <si>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</si>
  <si>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</si>
  <si>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</si>
  <si>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</si>
  <si>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</si>
  <si>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</si>
  <si>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</si>
  <si>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</si>
  <si>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</si>
  <si>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</si>
  <si>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</si>
  <si>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</si>
  <si>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</si>
  <si>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</si>
  <si>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</si>
  <si>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</si>
  <si>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</si>
  <si>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</si>
  <si>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</si>
  <si>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</si>
  <si>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</si>
  <si>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Пасиви по отсрочени данъци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</si>
  <si>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</si>
  <si>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</si>
  <si>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</si>
  <si>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</si>
  <si>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</si>
  <si>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</si>
  <si>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</si>
  <si>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</si>
  <si>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</si>
  <si>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</si>
  <si>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</si>
  <si>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Възстановени данъци (без данъци върху печалбата)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</si>
  <si>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</si>
  <si>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</si>
  <si>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</si>
  <si>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</si>
  <si>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</si>
  <si>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 xml:space="preserve">Предоставени заеми на свързани лица </t>
  </si>
  <si>
    <t>Предоставени заеми на други дружества</t>
  </si>
  <si>
    <t>Възстановени заеми предоставени на свързани предприятия</t>
  </si>
  <si>
    <t>Възстановени заеми предоставени на други дружества</t>
  </si>
  <si>
    <t>Парични потоци от финансова дейност</t>
  </si>
  <si>
    <t>Постъпления от краткосрочни банкови  заеми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</si>
  <si>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</si>
  <si>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</si>
  <si>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</si>
  <si>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</si>
  <si>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</si>
  <si>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</si>
  <si>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</si>
  <si>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</si>
  <si>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</si>
  <si>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Салдо към 31 декември 2009 година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</si>
  <si>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</si>
  <si>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</si>
  <si>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</si>
  <si>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</si>
  <si>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</si>
  <si>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</si>
  <si>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Balance as at 1 January 2008</t>
  </si>
  <si>
    <t>Restated balance as at 1 January 2008</t>
  </si>
  <si>
    <t>Changes in equity for 2008</t>
  </si>
  <si>
    <t>Total comprehensive income for the year</t>
  </si>
  <si>
    <t>Промени в собствения капитал за 2009 година</t>
  </si>
  <si>
    <t>Transfer to retained earnings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</si>
  <si>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</si>
  <si>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</si>
  <si>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</si>
  <si>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</si>
  <si>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</si>
  <si>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</si>
  <si>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</si>
  <si>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</si>
  <si>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</si>
  <si>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Платени / Възстановени данъци върху печалбата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</si>
  <si>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</si>
  <si>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</si>
  <si>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</si>
  <si>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</si>
  <si>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</si>
  <si>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</si>
  <si>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</si>
  <si>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</si>
  <si>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</si>
  <si>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</si>
  <si>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</si>
  <si>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</si>
  <si>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</si>
  <si>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</si>
  <si>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Предоставени дългосрочни заеми на свързани предприятия</t>
  </si>
  <si>
    <t>Търговски задължения и заеми</t>
  </si>
  <si>
    <t>Плащания на персонала и за социално осигуряване</t>
  </si>
  <si>
    <t>Промени в счетоводната политика/Корекции на грешки от минали години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</si>
  <si>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</si>
  <si>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</si>
  <si>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</si>
  <si>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Changes in acounting policy/ Correction of errors from past periods</t>
  </si>
  <si>
    <t>Основен акционерен  капитал</t>
  </si>
  <si>
    <t>Основен (акционерен) капитал</t>
  </si>
  <si>
    <t>Активи (група активи) държани за продажба</t>
  </si>
  <si>
    <t>Отчетна стойност на продадените стоки</t>
  </si>
  <si>
    <r>
      <t xml:space="preserve">Други компоненти на всеобхватния </t>
    </r>
    <r>
      <rPr>
        <b/>
        <sz val="11"/>
        <color indexed="8"/>
        <rFont val="Times New Roman"/>
        <family val="1"/>
      </rPr>
      <t>доход:</t>
    </r>
  </si>
  <si>
    <t>ОБЩО ВСЕОБХВАТЕН ДОХОД ЗА ГОДИНАТА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</si>
  <si>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</si>
  <si>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ОТЧЕТ ЗА ПАРИЧНИТЕ ПОТОЦИ </t>
  </si>
  <si>
    <t>Постъпления от продажба на краткосрочни финансови активи</t>
  </si>
  <si>
    <t>Други парични потоци от финансова дейност-плащания</t>
  </si>
  <si>
    <t>Изплащане на краткосрочни заеми  на трети лица</t>
  </si>
  <si>
    <t>Получени лихви,комисионни и др.подобни</t>
  </si>
  <si>
    <t xml:space="preserve">Постъпления от продажба на инвестиции </t>
  </si>
  <si>
    <t>Покупки на инвестиции</t>
  </si>
  <si>
    <r>
      <t xml:space="preserve">ОТЧЕТ ЗА ВСЕОБХВАТНИЯ </t>
    </r>
    <r>
      <rPr>
        <b/>
        <sz val="11"/>
        <rFont val="Times New Roman"/>
        <family val="1"/>
      </rPr>
      <t>ДОХОД</t>
    </r>
  </si>
  <si>
    <t>Разходи по отсрочени данъци</t>
  </si>
  <si>
    <t>Постъпления от краткосрочни заеми от трети лица</t>
  </si>
  <si>
    <t>Вземания по съдебни спорове</t>
  </si>
  <si>
    <t>Вземания от продажба на съучастия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</si>
  <si>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</si>
  <si>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</si>
  <si>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</si>
  <si>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</si>
  <si>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дългосрочни задължения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</si>
  <si>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</si>
  <si>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</si>
  <si>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</si>
  <si>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</si>
  <si>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 (Димитър Иванчов)</t>
  </si>
  <si>
    <t xml:space="preserve">                                                     (Марияна Пътова)</t>
  </si>
  <si>
    <t>(Димитър Иванчов)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</si>
  <si>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</si>
  <si>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</si>
  <si>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</si>
  <si>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</si>
  <si>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</si>
  <si>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>за периода, завършващ на 31 март 2010 година</t>
  </si>
  <si>
    <t>31.03.2010   BGN'000</t>
  </si>
  <si>
    <t xml:space="preserve">към 31 март 2010 година </t>
  </si>
  <si>
    <t>31 март 2010               BGN'000</t>
  </si>
  <si>
    <t>31.03.2009   BGN'000</t>
  </si>
  <si>
    <t>31 декември  2009               BGN'000</t>
  </si>
  <si>
    <t>за годината, завършваща на 31 март 2010 година</t>
  </si>
  <si>
    <t xml:space="preserve">Парични средства и парични еквиваленти на 1 януари </t>
  </si>
  <si>
    <t xml:space="preserve">Парични средства и парични еквиваленти на 31 март </t>
  </si>
  <si>
    <t>Салдо към 1 януари 2009 година (оригинално отчетено)</t>
  </si>
  <si>
    <t>Салдо към 1 януари 2009 година (преизчислено)</t>
  </si>
  <si>
    <t xml:space="preserve">           Общ всеобхватен доход за периода</t>
  </si>
  <si>
    <t>Салдо към 31 март 2010 година</t>
  </si>
  <si>
    <t>Дата:26.04.2010</t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</si>
</sst>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лв&quot;#,##0_);\(&quot;лв&quot;#,##0\)"/>
    <numFmt numFmtId="187" formatCode="&quot;лв&quot;#,##0_);[Red]\(&quot;лв&quot;#,##0\)"/>
    <numFmt numFmtId="188" formatCode="&quot;лв&quot;#,##0.00_);\(&quot;лв&quot;#,##0.00\)"/>
    <numFmt numFmtId="189" formatCode="&quot;лв&quot;#,##0.00_);[Red]\(&quot;лв&quot;#,##0.00\)"/>
    <numFmt numFmtId="190" formatCode="_(&quot;лв&quot;* #,##0_);_(&quot;лв&quot;* \(#,##0\);_(&quot;лв&quot;* &quot;-&quot;_);_(@_)"/>
    <numFmt numFmtId="191" formatCode="_(&quot;лв&quot;* #,##0.00_);_(&quot;лв&quot;* \(#,##0.00\);_(&quot;лв&quot;* &quot;-&quot;??_);_(@_)"/>
    <numFmt numFmtId="192" formatCode="0_);\(0\)"/>
    <numFmt numFmtId="193" formatCode="_(* #,##0_);_(* \(#,##0\);_(* &quot;-&quot;??_);_(@_)"/>
    <numFmt numFmtId="194" formatCode="_(* #,##0.0_);_(* \(#,##0.0\);_(* &quot;-&quot;_);_(@_)"/>
    <numFmt numFmtId="195" formatCode="0.0"/>
    <numFmt numFmtId="196" formatCode="_(* #,##0.00_);_(* \(#,##0.00\);_(* &quot;-&quot;_);_(@_)"/>
    <numFmt numFmtId="197" formatCode="_(* #,##0.000_);_(* \(#,##0.000\);_(* &quot;-&quot;???_);_(@_)"/>
    <numFmt numFmtId="198" formatCode="_(* #,##0.0_);_(* \(#,##0.0\);_(* &quot;-&quot;??_);_(@_)"/>
    <numFmt numFmtId="199" formatCode="#,##0;\(#,##0\)"/>
    <numFmt numFmtId="200" formatCode="0.000"/>
    <numFmt numFmtId="201" formatCode="#,##0.0"/>
    <numFmt numFmtId="202" formatCode="#,##0.000"/>
    <numFmt numFmtId="203" formatCode="#,##0\ &quot;$&quot;;\-#,##0\ &quot;$&quot;"/>
    <numFmt numFmtId="204" formatCode="#,##0\ &quot;$&quot;;[Red]\-#,##0\ &quot;$&quot;"/>
    <numFmt numFmtId="205" formatCode="#,##0.00\ &quot;$&quot;;\-#,##0.00\ &quot;$&quot;"/>
    <numFmt numFmtId="206" formatCode="#,##0.00\ &quot;$&quot;;[Red]\-#,##0.00\ &quot;$&quot;"/>
    <numFmt numFmtId="207" formatCode="_-* #,##0\ &quot;$&quot;_-;\-* #,##0\ &quot;$&quot;_-;_-* &quot;-&quot;\ &quot;$&quot;_-;_-@_-"/>
    <numFmt numFmtId="208" formatCode="_-* #,##0\ _$_-;\-* #,##0\ _$_-;_-* &quot;-&quot;\ _$_-;_-@_-"/>
    <numFmt numFmtId="209" formatCode="_-* #,##0.00\ &quot;$&quot;_-;\-* #,##0.00\ &quot;$&quot;_-;_-* &quot;-&quot;??\ &quot;$&quot;_-;_-@_-"/>
    <numFmt numFmtId="210" formatCode="_-* #,##0.00\ _$_-;\-* #,##0.00\ _$_-;_-* &quot;-&quot;??\ _$_-;_-@_-"/>
    <numFmt numFmtId="211" formatCode="0.0000"/>
    <numFmt numFmtId="212" formatCode="_(* #,##0.00000_);_(* \(#,##0.00000\);_(* &quot;-&quot;?????_);_(@_)"/>
    <numFmt numFmtId="213" formatCode="[$-402]dd\ mmmm\ yyyy\ &quot;г.&quot;"/>
    <numFmt numFmtId="214" formatCode="[$-F800]dddd\,\ mmmm\ dd\,\ yyyy"/>
  </numFmts>
  <fonts count="3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7" fillId="0" borderId="0" xfId="65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60" applyFont="1" applyFill="1" applyBorder="1" applyAlignment="1">
      <alignment horizontal="left"/>
      <protection/>
    </xf>
    <xf numFmtId="0" fontId="8" fillId="0" borderId="0" xfId="60" applyFont="1" applyFill="1" applyBorder="1" applyAlignment="1">
      <alignment horizontal="right"/>
      <protection/>
    </xf>
    <xf numFmtId="0" fontId="8" fillId="0" borderId="0" xfId="60" applyFont="1" applyFill="1" applyBorder="1" applyAlignment="1">
      <alignment horizontal="left"/>
      <protection/>
    </xf>
    <xf numFmtId="179" fontId="4" fillId="0" borderId="10" xfId="42" applyFont="1" applyFill="1" applyBorder="1" applyAlignment="1">
      <alignment horizontal="left"/>
    </xf>
    <xf numFmtId="179" fontId="4" fillId="0" borderId="0" xfId="4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93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193" fontId="4" fillId="0" borderId="0" xfId="4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193" fontId="7" fillId="0" borderId="0" xfId="42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 horizontal="center"/>
    </xf>
    <xf numFmtId="177" fontId="7" fillId="0" borderId="0" xfId="42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center"/>
    </xf>
    <xf numFmtId="177" fontId="4" fillId="0" borderId="0" xfId="42" applyNumberFormat="1" applyFont="1" applyFill="1" applyBorder="1" applyAlignment="1">
      <alignment/>
    </xf>
    <xf numFmtId="0" fontId="13" fillId="0" borderId="0" xfId="65" applyFont="1" applyFill="1" applyAlignment="1">
      <alignment horizontal="center" vertical="center"/>
      <protection/>
    </xf>
    <xf numFmtId="177" fontId="7" fillId="23" borderId="11" xfId="0" applyNumberFormat="1" applyFont="1" applyFill="1" applyBorder="1" applyAlignment="1">
      <alignment horizontal="right"/>
    </xf>
    <xf numFmtId="177" fontId="7" fillId="23" borderId="12" xfId="0" applyNumberFormat="1" applyFont="1" applyFill="1" applyBorder="1" applyAlignment="1">
      <alignment horizontal="right"/>
    </xf>
    <xf numFmtId="0" fontId="14" fillId="0" borderId="10" xfId="59" applyFont="1" applyFill="1" applyBorder="1" applyAlignment="1">
      <alignment horizontal="left" vertical="center" wrapText="1"/>
      <protection/>
    </xf>
    <xf numFmtId="0" fontId="14" fillId="0" borderId="10" xfId="59" applyFont="1" applyFill="1" applyBorder="1" applyAlignment="1">
      <alignment horizontal="left" vertical="center"/>
      <protection/>
    </xf>
    <xf numFmtId="0" fontId="15" fillId="0" borderId="0" xfId="59" applyFont="1" applyFill="1">
      <alignment/>
      <protection/>
    </xf>
    <xf numFmtId="0" fontId="16" fillId="0" borderId="0" xfId="59" applyFont="1" applyFill="1" applyAlignment="1">
      <alignment horizontal="left"/>
      <protection/>
    </xf>
    <xf numFmtId="0" fontId="14" fillId="0" borderId="0" xfId="59" applyFont="1" applyFill="1" applyBorder="1" applyAlignment="1">
      <alignment horizontal="left" vertical="center"/>
      <protection/>
    </xf>
    <xf numFmtId="0" fontId="7" fillId="0" borderId="0" xfId="59" applyFont="1" applyFill="1" applyBorder="1" applyAlignment="1">
      <alignment horizontal="left" vertical="center"/>
      <protection/>
    </xf>
    <xf numFmtId="0" fontId="14" fillId="0" borderId="0" xfId="59" applyFont="1" applyFill="1" applyBorder="1" applyAlignment="1">
      <alignment horizontal="left" vertical="center" wrapText="1"/>
      <protection/>
    </xf>
    <xf numFmtId="0" fontId="4" fillId="0" borderId="0" xfId="59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>
      <alignment horizontal="left" vertical="center" wrapText="1"/>
      <protection/>
    </xf>
    <xf numFmtId="0" fontId="17" fillId="0" borderId="0" xfId="59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>
      <alignment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13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0" fontId="7" fillId="0" borderId="0" xfId="59" applyFont="1" applyFill="1" applyBorder="1" applyAlignment="1">
      <alignment horizontal="center" wrapText="1"/>
      <protection/>
    </xf>
    <xf numFmtId="0" fontId="7" fillId="0" borderId="0" xfId="59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center" wrapText="1"/>
      <protection/>
    </xf>
    <xf numFmtId="177" fontId="4" fillId="0" borderId="0" xfId="59" applyNumberFormat="1" applyFont="1" applyFill="1" applyBorder="1" applyAlignment="1">
      <alignment horizontal="right"/>
      <protection/>
    </xf>
    <xf numFmtId="177" fontId="4" fillId="0" borderId="0" xfId="59" applyNumberFormat="1" applyFont="1" applyFill="1" applyBorder="1" applyAlignment="1">
      <alignment horizontal="center" wrapText="1"/>
      <protection/>
    </xf>
    <xf numFmtId="3" fontId="4" fillId="0" borderId="0" xfId="59" applyNumberFormat="1" applyFont="1" applyFill="1">
      <alignment/>
      <protection/>
    </xf>
    <xf numFmtId="0" fontId="4" fillId="0" borderId="0" xfId="60" applyFont="1" applyFill="1" applyAlignment="1">
      <alignment vertical="center"/>
      <protection/>
    </xf>
    <xf numFmtId="0" fontId="4" fillId="0" borderId="0" xfId="59" applyFont="1" applyFill="1" applyAlignment="1">
      <alignment wrapText="1"/>
      <protection/>
    </xf>
    <xf numFmtId="0" fontId="4" fillId="0" borderId="0" xfId="60" applyFont="1" applyFill="1" applyAlignment="1">
      <alignment vertical="center" wrapText="1"/>
      <protection/>
    </xf>
    <xf numFmtId="177" fontId="7" fillId="23" borderId="13" xfId="65" applyNumberFormat="1" applyFont="1" applyFill="1" applyBorder="1" applyAlignment="1">
      <alignment horizontal="right" vertical="center"/>
      <protection/>
    </xf>
    <xf numFmtId="177" fontId="7" fillId="0" borderId="0" xfId="59" applyNumberFormat="1" applyFont="1" applyFill="1" applyBorder="1" applyAlignment="1">
      <alignment horizontal="center" wrapText="1"/>
      <protection/>
    </xf>
    <xf numFmtId="177" fontId="7" fillId="0" borderId="0" xfId="65" applyNumberFormat="1" applyFont="1" applyFill="1" applyBorder="1" applyAlignment="1">
      <alignment horizontal="right" vertical="center"/>
      <protection/>
    </xf>
    <xf numFmtId="0" fontId="4" fillId="0" borderId="0" xfId="59" applyFont="1" applyFill="1" applyBorder="1">
      <alignment/>
      <protection/>
    </xf>
    <xf numFmtId="177" fontId="7" fillId="23" borderId="14" xfId="65" applyNumberFormat="1" applyFont="1" applyFill="1" applyBorder="1" applyAlignment="1">
      <alignment horizontal="right" vertical="center"/>
      <protection/>
    </xf>
    <xf numFmtId="177" fontId="4" fillId="0" borderId="0" xfId="59" applyNumberFormat="1" applyFont="1" applyFill="1" applyBorder="1" applyAlignment="1">
      <alignment horizontal="right" vertical="center"/>
      <protection/>
    </xf>
    <xf numFmtId="177" fontId="4" fillId="0" borderId="0" xfId="59" applyNumberFormat="1" applyFont="1" applyFill="1" applyBorder="1" applyAlignment="1">
      <alignment horizontal="center" vertical="center"/>
      <protection/>
    </xf>
    <xf numFmtId="177" fontId="7" fillId="0" borderId="0" xfId="65" applyNumberFormat="1" applyFont="1" applyFill="1" applyBorder="1" applyAlignment="1">
      <alignment vertical="center"/>
      <protection/>
    </xf>
    <xf numFmtId="0" fontId="4" fillId="0" borderId="0" xfId="60" applyFont="1" applyFill="1" applyAlignment="1">
      <alignment horizontal="left" vertical="center"/>
      <protection/>
    </xf>
    <xf numFmtId="177" fontId="4" fillId="0" borderId="0" xfId="59" applyNumberFormat="1" applyFont="1" applyFill="1">
      <alignment/>
      <protection/>
    </xf>
    <xf numFmtId="0" fontId="9" fillId="0" borderId="0" xfId="59" applyFont="1" applyFill="1" applyBorder="1" applyAlignment="1">
      <alignment horizontal="center" wrapText="1"/>
      <protection/>
    </xf>
    <xf numFmtId="177" fontId="9" fillId="0" borderId="0" xfId="59" applyNumberFormat="1" applyFont="1" applyFill="1" applyBorder="1" applyAlignment="1">
      <alignment horizontal="right"/>
      <protection/>
    </xf>
    <xf numFmtId="177" fontId="9" fillId="0" borderId="0" xfId="59" applyNumberFormat="1" applyFont="1" applyFill="1" applyBorder="1" applyAlignment="1">
      <alignment horizontal="center" wrapText="1"/>
      <protection/>
    </xf>
    <xf numFmtId="177" fontId="4" fillId="0" borderId="0" xfId="45" applyNumberFormat="1" applyFont="1" applyFill="1" applyBorder="1" applyAlignment="1">
      <alignment horizontal="right"/>
    </xf>
    <xf numFmtId="0" fontId="4" fillId="0" borderId="0" xfId="60" applyFont="1" applyFill="1" applyAlignment="1">
      <alignment horizontal="left" vertical="center" wrapText="1"/>
      <protection/>
    </xf>
    <xf numFmtId="0" fontId="14" fillId="0" borderId="0" xfId="59" applyFont="1" applyFill="1" applyBorder="1" applyAlignment="1">
      <alignment horizontal="center" wrapText="1"/>
      <protection/>
    </xf>
    <xf numFmtId="177" fontId="14" fillId="0" borderId="0" xfId="65" applyNumberFormat="1" applyFont="1" applyFill="1" applyBorder="1" applyAlignment="1">
      <alignment vertical="center"/>
      <protection/>
    </xf>
    <xf numFmtId="177" fontId="14" fillId="0" borderId="0" xfId="59" applyNumberFormat="1" applyFont="1" applyFill="1" applyBorder="1" applyAlignment="1">
      <alignment horizontal="center" wrapText="1"/>
      <protection/>
    </xf>
    <xf numFmtId="177" fontId="14" fillId="23" borderId="10" xfId="65" applyNumberFormat="1" applyFont="1" applyFill="1" applyBorder="1" applyAlignment="1">
      <alignment vertical="center"/>
      <protection/>
    </xf>
    <xf numFmtId="0" fontId="18" fillId="0" borderId="0" xfId="59" applyFont="1" applyFill="1" applyBorder="1" applyAlignment="1">
      <alignment horizontal="left" vertical="center"/>
      <protection/>
    </xf>
    <xf numFmtId="177" fontId="14" fillId="23" borderId="14" xfId="65" applyNumberFormat="1" applyFont="1" applyFill="1" applyBorder="1" applyAlignment="1">
      <alignment vertical="center"/>
      <protection/>
    </xf>
    <xf numFmtId="0" fontId="17" fillId="0" borderId="0" xfId="59" applyFont="1" applyFill="1" applyBorder="1" applyAlignment="1">
      <alignment horizontal="center" wrapText="1"/>
      <protection/>
    </xf>
    <xf numFmtId="179" fontId="17" fillId="0" borderId="0" xfId="45" applyFont="1" applyFill="1" applyBorder="1" applyAlignment="1">
      <alignment horizontal="right"/>
    </xf>
    <xf numFmtId="0" fontId="19" fillId="0" borderId="0" xfId="68" applyFont="1" applyFill="1" applyBorder="1" applyAlignment="1">
      <alignment horizontal="left" vertical="center"/>
      <protection/>
    </xf>
    <xf numFmtId="0" fontId="10" fillId="0" borderId="0" xfId="59" applyFont="1" applyFill="1">
      <alignment/>
      <protection/>
    </xf>
    <xf numFmtId="0" fontId="10" fillId="0" borderId="0" xfId="59" applyFont="1" applyFill="1" applyBorder="1" applyAlignment="1">
      <alignment horizontal="left" vertical="center" wrapText="1"/>
      <protection/>
    </xf>
    <xf numFmtId="0" fontId="10" fillId="0" borderId="0" xfId="60" applyFont="1" applyFill="1" applyBorder="1" applyAlignment="1">
      <alignment vertical="center"/>
      <protection/>
    </xf>
    <xf numFmtId="0" fontId="12" fillId="0" borderId="0" xfId="59" applyFont="1" applyFill="1" applyBorder="1" applyAlignment="1">
      <alignment horizontal="center"/>
      <protection/>
    </xf>
    <xf numFmtId="0" fontId="4" fillId="0" borderId="0" xfId="59" applyFont="1" applyFill="1" applyBorder="1">
      <alignment/>
      <protection/>
    </xf>
    <xf numFmtId="0" fontId="10" fillId="0" borderId="0" xfId="59" applyFont="1" applyFill="1" applyBorder="1" applyAlignment="1">
      <alignment horizontal="right" vertical="center" wrapText="1"/>
      <protection/>
    </xf>
    <xf numFmtId="0" fontId="4" fillId="0" borderId="0" xfId="59" applyFont="1" applyFill="1" applyBorder="1" applyAlignment="1">
      <alignment horizontal="center"/>
      <protection/>
    </xf>
    <xf numFmtId="3" fontId="17" fillId="0" borderId="0" xfId="59" applyNumberFormat="1" applyFont="1" applyFill="1" applyBorder="1" applyAlignment="1">
      <alignment horizontal="right"/>
      <protection/>
    </xf>
    <xf numFmtId="179" fontId="7" fillId="24" borderId="10" xfId="45" applyFont="1" applyFill="1" applyBorder="1" applyAlignment="1">
      <alignment horizontal="left" vertical="center"/>
    </xf>
    <xf numFmtId="179" fontId="7" fillId="24" borderId="10" xfId="42" applyFont="1" applyFill="1" applyBorder="1" applyAlignment="1">
      <alignment horizontal="left" vertical="center"/>
    </xf>
    <xf numFmtId="0" fontId="7" fillId="24" borderId="10" xfId="60" applyFont="1" applyFill="1" applyBorder="1" applyAlignment="1">
      <alignment horizontal="left" vertical="center"/>
      <protection/>
    </xf>
    <xf numFmtId="0" fontId="15" fillId="0" borderId="10" xfId="67" applyFont="1" applyFill="1" applyBorder="1" applyAlignment="1">
      <alignment horizontal="left" vertical="center"/>
      <protection/>
    </xf>
    <xf numFmtId="0" fontId="4" fillId="0" borderId="0" xfId="66" applyFont="1" applyFill="1" applyAlignment="1">
      <alignment vertical="center"/>
      <protection/>
    </xf>
    <xf numFmtId="0" fontId="13" fillId="0" borderId="0" xfId="59" applyFont="1" applyFill="1" applyBorder="1">
      <alignment/>
      <protection/>
    </xf>
    <xf numFmtId="0" fontId="4" fillId="0" borderId="0" xfId="66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left" vertical="center"/>
      <protection/>
    </xf>
    <xf numFmtId="0" fontId="15" fillId="0" borderId="0" xfId="67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13" fillId="0" borderId="0" xfId="59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6" applyFont="1" applyFill="1" applyBorder="1" applyAlignment="1" quotePrefix="1">
      <alignment horizontal="left" vertical="center"/>
      <protection/>
    </xf>
    <xf numFmtId="15" fontId="13" fillId="0" borderId="0" xfId="60" applyNumberFormat="1" applyFont="1" applyFill="1" applyBorder="1" applyAlignment="1">
      <alignment horizontal="center" vertical="center" wrapText="1"/>
      <protection/>
    </xf>
    <xf numFmtId="0" fontId="4" fillId="0" borderId="0" xfId="61" applyFont="1" applyFill="1">
      <alignment/>
      <protection/>
    </xf>
    <xf numFmtId="177" fontId="20" fillId="0" borderId="0" xfId="67" applyNumberFormat="1" applyFont="1" applyFill="1" applyBorder="1" applyAlignment="1">
      <alignment horizontal="right" vertical="center" wrapText="1"/>
      <protection/>
    </xf>
    <xf numFmtId="15" fontId="13" fillId="0" borderId="0" xfId="60" applyNumberFormat="1" applyFont="1" applyFill="1" applyBorder="1" applyAlignment="1">
      <alignment horizontal="center" vertical="center" wrapText="1"/>
      <protection/>
    </xf>
    <xf numFmtId="15" fontId="7" fillId="0" borderId="0" xfId="60" applyNumberFormat="1" applyFont="1" applyFill="1" applyBorder="1" applyAlignment="1">
      <alignment horizontal="center" vertical="center" wrapText="1"/>
      <protection/>
    </xf>
    <xf numFmtId="177" fontId="7" fillId="0" borderId="0" xfId="62" applyNumberFormat="1" applyFont="1" applyFill="1" applyBorder="1" applyAlignment="1">
      <alignment horizontal="right" vertical="center" wrapText="1"/>
      <protection/>
    </xf>
    <xf numFmtId="0" fontId="7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horizontal="center"/>
      <protection/>
    </xf>
    <xf numFmtId="177" fontId="4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vertical="top" wrapText="1"/>
      <protection/>
    </xf>
    <xf numFmtId="177" fontId="4" fillId="0" borderId="0" xfId="64" applyNumberFormat="1" applyFont="1" applyFill="1" applyBorder="1" applyAlignment="1">
      <alignment horizontal="right"/>
      <protection/>
    </xf>
    <xf numFmtId="0" fontId="7" fillId="0" borderId="0" xfId="61" applyFont="1" applyFill="1">
      <alignment/>
      <protection/>
    </xf>
    <xf numFmtId="177" fontId="7" fillId="23" borderId="13" xfId="64" applyNumberFormat="1" applyFont="1" applyFill="1" applyBorder="1" applyAlignment="1">
      <alignment horizontal="right"/>
      <protection/>
    </xf>
    <xf numFmtId="0" fontId="7" fillId="0" borderId="0" xfId="61" applyFont="1" applyFill="1" applyBorder="1" applyAlignment="1">
      <alignment vertical="top"/>
      <protection/>
    </xf>
    <xf numFmtId="0" fontId="4" fillId="0" borderId="0" xfId="61" applyFont="1" applyFill="1" applyBorder="1" applyAlignment="1">
      <alignment vertical="top"/>
      <protection/>
    </xf>
    <xf numFmtId="177" fontId="7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 applyBorder="1" applyAlignment="1">
      <alignment horizontal="left" wrapText="1"/>
      <protection/>
    </xf>
    <xf numFmtId="177" fontId="7" fillId="23" borderId="10" xfId="64" applyNumberFormat="1" applyFont="1" applyFill="1" applyBorder="1" applyAlignment="1">
      <alignment horizontal="right"/>
      <protection/>
    </xf>
    <xf numFmtId="49" fontId="4" fillId="0" borderId="0" xfId="61" applyNumberFormat="1" applyFont="1" applyFill="1" applyBorder="1" applyAlignment="1">
      <alignment horizontal="right"/>
      <protection/>
    </xf>
    <xf numFmtId="177" fontId="7" fillId="23" borderId="12" xfId="64" applyNumberFormat="1" applyFont="1" applyFill="1" applyBorder="1" applyAlignment="1">
      <alignment horizontal="right"/>
      <protection/>
    </xf>
    <xf numFmtId="0" fontId="7" fillId="0" borderId="0" xfId="61" applyFont="1" applyFill="1" applyBorder="1">
      <alignment/>
      <protection/>
    </xf>
    <xf numFmtId="0" fontId="4" fillId="0" borderId="0" xfId="61" applyFont="1" applyFill="1" applyBorder="1" applyAlignment="1">
      <alignment horizontal="center"/>
      <protection/>
    </xf>
    <xf numFmtId="177" fontId="7" fillId="0" borderId="0" xfId="64" applyNumberFormat="1" applyFont="1" applyFill="1" applyBorder="1" applyAlignment="1">
      <alignment horizontal="right"/>
      <protection/>
    </xf>
    <xf numFmtId="0" fontId="4" fillId="0" borderId="0" xfId="61" applyFont="1" applyFill="1" applyBorder="1">
      <alignment/>
      <protection/>
    </xf>
    <xf numFmtId="0" fontId="4" fillId="0" borderId="0" xfId="61" applyFont="1" applyFill="1" applyAlignment="1">
      <alignment horizontal="center"/>
      <protection/>
    </xf>
    <xf numFmtId="177" fontId="4" fillId="0" borderId="0" xfId="61" applyNumberFormat="1" applyFont="1" applyFill="1" applyAlignment="1">
      <alignment horizontal="right"/>
      <protection/>
    </xf>
    <xf numFmtId="0" fontId="10" fillId="0" borderId="0" xfId="60" applyFont="1" applyFill="1" applyBorder="1" applyAlignment="1">
      <alignment horizontal="right" vertical="center"/>
      <protection/>
    </xf>
    <xf numFmtId="0" fontId="18" fillId="0" borderId="0" xfId="69" applyFont="1" applyFill="1">
      <alignment/>
      <protection/>
    </xf>
    <xf numFmtId="0" fontId="15" fillId="0" borderId="0" xfId="63" applyFont="1" applyFill="1">
      <alignment/>
      <protection/>
    </xf>
    <xf numFmtId="0" fontId="8" fillId="0" borderId="0" xfId="60" applyFont="1" applyFill="1" applyBorder="1" applyAlignment="1" quotePrefix="1">
      <alignment horizontal="right"/>
      <protection/>
    </xf>
    <xf numFmtId="0" fontId="8" fillId="0" borderId="0" xfId="64" applyFont="1" applyFill="1" applyBorder="1">
      <alignment/>
      <protection/>
    </xf>
    <xf numFmtId="0" fontId="8" fillId="0" borderId="0" xfId="60" applyFont="1" applyFill="1" applyBorder="1" applyAlignment="1">
      <alignment horizontal="right" vertical="center"/>
      <protection/>
    </xf>
    <xf numFmtId="0" fontId="8" fillId="0" borderId="0" xfId="60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193" fontId="7" fillId="0" borderId="10" xfId="45" applyNumberFormat="1" applyFont="1" applyFill="1" applyBorder="1" applyAlignment="1">
      <alignment horizontal="left" vertical="center"/>
    </xf>
    <xf numFmtId="193" fontId="7" fillId="0" borderId="10" xfId="45" applyNumberFormat="1" applyFont="1" applyFill="1" applyBorder="1" applyAlignment="1">
      <alignment horizontal="left" vertical="center"/>
    </xf>
    <xf numFmtId="193" fontId="4" fillId="0" borderId="0" xfId="45" applyNumberFormat="1" applyFont="1" applyFill="1" applyBorder="1" applyAlignment="1" applyProtection="1">
      <alignment vertical="top"/>
      <protection/>
    </xf>
    <xf numFmtId="193" fontId="4" fillId="0" borderId="0" xfId="45" applyNumberFormat="1" applyFont="1" applyFill="1" applyBorder="1" applyAlignment="1">
      <alignment horizontal="left" vertical="center"/>
    </xf>
    <xf numFmtId="193" fontId="4" fillId="0" borderId="0" xfId="45" applyNumberFormat="1" applyFont="1" applyFill="1" applyBorder="1" applyAlignment="1">
      <alignment horizontal="left" vertical="center"/>
    </xf>
    <xf numFmtId="193" fontId="7" fillId="0" borderId="0" xfId="45" applyNumberFormat="1" applyFont="1" applyFill="1" applyBorder="1" applyAlignment="1">
      <alignment horizontal="left" vertical="center"/>
    </xf>
    <xf numFmtId="0" fontId="13" fillId="0" borderId="0" xfId="62" applyNumberFormat="1" applyFont="1" applyFill="1" applyBorder="1" applyAlignment="1" applyProtection="1">
      <alignment/>
      <protection/>
    </xf>
    <xf numFmtId="193" fontId="13" fillId="0" borderId="0" xfId="45" applyNumberFormat="1" applyFont="1" applyFill="1" applyBorder="1" applyAlignment="1" applyProtection="1">
      <alignment horizontal="center" vertical="top" wrapText="1"/>
      <protection/>
    </xf>
    <xf numFmtId="193" fontId="13" fillId="0" borderId="0" xfId="45" applyNumberFormat="1" applyFont="1" applyFill="1" applyBorder="1" applyAlignment="1" applyProtection="1">
      <alignment horizontal="right" vertical="top" wrapText="1"/>
      <protection/>
    </xf>
    <xf numFmtId="193" fontId="13" fillId="0" borderId="0" xfId="45" applyNumberFormat="1" applyFont="1" applyFill="1" applyBorder="1" applyAlignment="1" applyProtection="1">
      <alignment vertical="top"/>
      <protection/>
    </xf>
    <xf numFmtId="0" fontId="13" fillId="0" borderId="0" xfId="59" applyFont="1" applyFill="1" applyBorder="1" applyAlignment="1">
      <alignment/>
      <protection/>
    </xf>
    <xf numFmtId="193" fontId="13" fillId="0" borderId="0" xfId="45" applyNumberFormat="1" applyFont="1" applyFill="1" applyBorder="1" applyAlignment="1">
      <alignment horizontal="center" vertical="top"/>
    </xf>
    <xf numFmtId="193" fontId="13" fillId="0" borderId="0" xfId="45" applyNumberFormat="1" applyFont="1" applyFill="1" applyBorder="1" applyAlignment="1">
      <alignment horizontal="right" vertical="top"/>
    </xf>
    <xf numFmtId="193" fontId="13" fillId="0" borderId="0" xfId="45" applyNumberFormat="1" applyFont="1" applyFill="1" applyBorder="1" applyAlignment="1" applyProtection="1">
      <alignment vertical="top"/>
      <protection locked="0"/>
    </xf>
    <xf numFmtId="0" fontId="11" fillId="0" borderId="0" xfId="59" applyFont="1" applyFill="1" applyBorder="1" applyAlignment="1">
      <alignment/>
      <protection/>
    </xf>
    <xf numFmtId="193" fontId="13" fillId="0" borderId="0" xfId="45" applyNumberFormat="1" applyFont="1" applyFill="1" applyBorder="1" applyAlignment="1">
      <alignment horizontal="right"/>
    </xf>
    <xf numFmtId="193" fontId="11" fillId="0" borderId="0" xfId="45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>
      <alignment/>
      <protection/>
    </xf>
    <xf numFmtId="193" fontId="7" fillId="0" borderId="0" xfId="45" applyNumberFormat="1" applyFont="1" applyFill="1" applyBorder="1" applyAlignment="1">
      <alignment horizontal="right"/>
    </xf>
    <xf numFmtId="193" fontId="8" fillId="0" borderId="0" xfId="45" applyNumberFormat="1" applyFont="1" applyFill="1" applyBorder="1" applyAlignment="1">
      <alignment horizontal="right"/>
    </xf>
    <xf numFmtId="193" fontId="4" fillId="0" borderId="0" xfId="45" applyNumberFormat="1" applyFont="1" applyFill="1" applyBorder="1" applyAlignment="1" applyProtection="1">
      <alignment vertical="top"/>
      <protection locked="0"/>
    </xf>
    <xf numFmtId="0" fontId="7" fillId="0" borderId="0" xfId="62" applyNumberFormat="1" applyFont="1" applyFill="1" applyBorder="1" applyAlignment="1" applyProtection="1">
      <alignment vertical="center" wrapText="1"/>
      <protection/>
    </xf>
    <xf numFmtId="193" fontId="4" fillId="0" borderId="0" xfId="45" applyNumberFormat="1" applyFont="1" applyFill="1" applyBorder="1" applyAlignment="1" applyProtection="1">
      <alignment vertical="center"/>
      <protection/>
    </xf>
    <xf numFmtId="193" fontId="7" fillId="0" borderId="0" xfId="45" applyNumberFormat="1" applyFont="1" applyFill="1" applyBorder="1" applyAlignment="1" applyProtection="1">
      <alignment vertical="center"/>
      <protection/>
    </xf>
    <xf numFmtId="193" fontId="7" fillId="0" borderId="10" xfId="45" applyNumberFormat="1" applyFont="1" applyFill="1" applyBorder="1" applyAlignment="1" applyProtection="1">
      <alignment vertical="center"/>
      <protection/>
    </xf>
    <xf numFmtId="0" fontId="4" fillId="0" borderId="0" xfId="62" applyNumberFormat="1" applyFont="1" applyFill="1" applyBorder="1" applyAlignment="1" applyProtection="1">
      <alignment vertical="center" wrapText="1"/>
      <protection/>
    </xf>
    <xf numFmtId="193" fontId="7" fillId="0" borderId="11" xfId="45" applyNumberFormat="1" applyFont="1" applyFill="1" applyBorder="1" applyAlignment="1" applyProtection="1">
      <alignment vertical="center"/>
      <protection/>
    </xf>
    <xf numFmtId="193" fontId="7" fillId="0" borderId="13" xfId="45" applyNumberFormat="1" applyFont="1" applyFill="1" applyBorder="1" applyAlignment="1" applyProtection="1">
      <alignment vertical="center"/>
      <protection/>
    </xf>
    <xf numFmtId="193" fontId="7" fillId="23" borderId="12" xfId="45" applyNumberFormat="1" applyFont="1" applyFill="1" applyBorder="1" applyAlignment="1" applyProtection="1">
      <alignment vertical="center"/>
      <protection/>
    </xf>
    <xf numFmtId="193" fontId="7" fillId="23" borderId="10" xfId="45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vertical="center" wrapText="1"/>
      <protection/>
    </xf>
    <xf numFmtId="193" fontId="7" fillId="23" borderId="10" xfId="45" applyNumberFormat="1" applyFont="1" applyFill="1" applyBorder="1" applyAlignment="1" applyProtection="1">
      <alignment vertical="center"/>
      <protection/>
    </xf>
    <xf numFmtId="0" fontId="7" fillId="0" borderId="12" xfId="62" applyNumberFormat="1" applyFont="1" applyFill="1" applyBorder="1" applyAlignment="1" applyProtection="1">
      <alignment vertical="center" wrapText="1"/>
      <protection/>
    </xf>
    <xf numFmtId="193" fontId="4" fillId="0" borderId="0" xfId="45" applyNumberFormat="1" applyFont="1" applyFill="1" applyBorder="1" applyAlignment="1" applyProtection="1">
      <alignment vertical="center"/>
      <protection/>
    </xf>
    <xf numFmtId="193" fontId="4" fillId="0" borderId="0" xfId="45" applyNumberFormat="1" applyFont="1" applyFill="1" applyBorder="1" applyAlignment="1" applyProtection="1">
      <alignment vertical="top"/>
      <protection/>
    </xf>
    <xf numFmtId="193" fontId="7" fillId="0" borderId="0" xfId="45" applyNumberFormat="1" applyFont="1" applyFill="1" applyBorder="1" applyAlignment="1" applyProtection="1">
      <alignment vertical="top"/>
      <protection/>
    </xf>
    <xf numFmtId="0" fontId="4" fillId="0" borderId="0" xfId="62" applyNumberFormat="1" applyFont="1" applyFill="1" applyBorder="1" applyAlignment="1" applyProtection="1">
      <alignment vertical="top"/>
      <protection/>
    </xf>
    <xf numFmtId="0" fontId="8" fillId="0" borderId="0" xfId="62" applyNumberFormat="1" applyFont="1" applyFill="1" applyBorder="1" applyAlignment="1" applyProtection="1" quotePrefix="1">
      <alignment horizontal="right" vertical="top"/>
      <protection/>
    </xf>
    <xf numFmtId="0" fontId="8" fillId="0" borderId="0" xfId="62" applyNumberFormat="1" applyFont="1" applyFill="1" applyBorder="1" applyAlignment="1" applyProtection="1">
      <alignment vertical="top"/>
      <protection/>
    </xf>
    <xf numFmtId="0" fontId="4" fillId="0" borderId="0" xfId="62" applyFont="1" applyFill="1" applyAlignment="1">
      <alignment horizontal="left"/>
      <protection/>
    </xf>
    <xf numFmtId="0" fontId="7" fillId="0" borderId="10" xfId="60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/>
    </xf>
    <xf numFmtId="15" fontId="4" fillId="0" borderId="0" xfId="63" applyNumberFormat="1" applyFont="1" applyFill="1" applyBorder="1">
      <alignment/>
      <protection/>
    </xf>
    <xf numFmtId="0" fontId="4" fillId="0" borderId="0" xfId="59" applyFont="1" applyFill="1" applyBorder="1" applyAlignment="1">
      <alignment horizontal="center" vertical="center"/>
      <protection/>
    </xf>
    <xf numFmtId="193" fontId="7" fillId="22" borderId="12" xfId="45" applyNumberFormat="1" applyFont="1" applyFill="1" applyBorder="1" applyAlignment="1" applyProtection="1">
      <alignment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0" xfId="61" applyFont="1" applyFill="1" applyBorder="1">
      <alignment/>
      <protection/>
    </xf>
    <xf numFmtId="0" fontId="8" fillId="0" borderId="0" xfId="62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/>
    </xf>
    <xf numFmtId="0" fontId="10" fillId="0" borderId="0" xfId="60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10" fillId="0" borderId="0" xfId="59" applyFont="1" applyFill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horizontal="center"/>
      <protection/>
    </xf>
    <xf numFmtId="214" fontId="13" fillId="0" borderId="0" xfId="67" applyNumberFormat="1" applyFont="1" applyFill="1" applyBorder="1" applyAlignment="1">
      <alignment horizontal="right" vertical="center" wrapText="1"/>
      <protection/>
    </xf>
    <xf numFmtId="193" fontId="4" fillId="22" borderId="0" xfId="45" applyNumberFormat="1" applyFont="1" applyFill="1" applyBorder="1" applyAlignment="1" applyProtection="1">
      <alignment vertical="center"/>
      <protection/>
    </xf>
    <xf numFmtId="193" fontId="7" fillId="22" borderId="0" xfId="45" applyNumberFormat="1" applyFont="1" applyFill="1" applyBorder="1" applyAlignment="1" applyProtection="1">
      <alignment vertical="center"/>
      <protection/>
    </xf>
    <xf numFmtId="193" fontId="7" fillId="22" borderId="10" xfId="45" applyNumberFormat="1" applyFont="1" applyFill="1" applyBorder="1" applyAlignment="1" applyProtection="1">
      <alignment vertical="center"/>
      <protection/>
    </xf>
    <xf numFmtId="193" fontId="7" fillId="22" borderId="10" xfId="45" applyNumberFormat="1" applyFont="1" applyFill="1" applyBorder="1" applyAlignment="1" applyProtection="1">
      <alignment vertical="center"/>
      <protection/>
    </xf>
    <xf numFmtId="193" fontId="7" fillId="23" borderId="0" xfId="45" applyNumberFormat="1" applyFont="1" applyFill="1" applyBorder="1" applyAlignment="1" applyProtection="1">
      <alignment vertical="center"/>
      <protection/>
    </xf>
    <xf numFmtId="193" fontId="13" fillId="0" borderId="0" xfId="42" applyNumberFormat="1" applyFont="1" applyFill="1" applyBorder="1" applyAlignment="1">
      <alignment horizontal="right" vertical="center" wrapText="1"/>
    </xf>
    <xf numFmtId="193" fontId="12" fillId="0" borderId="0" xfId="42" applyNumberFormat="1" applyFont="1" applyFill="1" applyBorder="1" applyAlignment="1">
      <alignment horizontal="right" vertical="center" wrapText="1"/>
    </xf>
    <xf numFmtId="177" fontId="13" fillId="0" borderId="0" xfId="59" applyNumberFormat="1" applyFont="1" applyFill="1" applyBorder="1" applyAlignment="1">
      <alignment horizontal="right" vertical="center" wrapText="1"/>
      <protection/>
    </xf>
    <xf numFmtId="177" fontId="12" fillId="0" borderId="0" xfId="59" applyNumberFormat="1" applyFont="1" applyFill="1" applyBorder="1" applyAlignment="1">
      <alignment horizontal="right" vertical="center" wrapText="1"/>
      <protection/>
    </xf>
    <xf numFmtId="193" fontId="13" fillId="0" borderId="0" xfId="45" applyNumberFormat="1" applyFont="1" applyFill="1" applyBorder="1" applyAlignment="1" applyProtection="1">
      <alignment horizontal="right" vertical="top" wrapText="1"/>
      <protection/>
    </xf>
    <xf numFmtId="193" fontId="13" fillId="0" borderId="0" xfId="45" applyNumberFormat="1" applyFont="1" applyFill="1" applyBorder="1" applyAlignment="1">
      <alignment horizontal="right" vertical="top"/>
    </xf>
    <xf numFmtId="193" fontId="13" fillId="0" borderId="0" xfId="44" applyNumberFormat="1" applyFont="1" applyFill="1" applyBorder="1" applyAlignment="1" applyProtection="1">
      <alignment horizontal="right" vertical="top" wrapText="1"/>
      <protection/>
    </xf>
    <xf numFmtId="193" fontId="13" fillId="0" borderId="0" xfId="44" applyNumberFormat="1" applyFont="1" applyFill="1" applyBorder="1" applyAlignment="1">
      <alignment horizontal="right" vertical="top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AL" xfId="60"/>
    <cellStyle name="Normal_Financial statements 2000 Alcomet 2" xfId="61"/>
    <cellStyle name="Normal_Financial statements_bg model 2002 2" xfId="62"/>
    <cellStyle name="Normal_FS_2004_Final_28.03.05 2" xfId="63"/>
    <cellStyle name="Normal_FS_SOPHARMA_2005 (2) 2" xfId="64"/>
    <cellStyle name="Normal_P&amp;L" xfId="65"/>
    <cellStyle name="Normal_P&amp;L_Financial statements_bg model 2002" xfId="66"/>
    <cellStyle name="Normal_Sheet2 3" xfId="67"/>
    <cellStyle name="Normal_SOPHARMA_FS_01_12_2007_predvaritelen 3" xfId="68"/>
    <cellStyle name="Normal_Vatreshno_Gr_Spravki_2004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47"/>
  <sheetViews>
    <sheetView zoomScaleSheetLayoutView="80" zoomScalePageLayoutView="0" workbookViewId="0" topLeftCell="A1">
      <selection activeCell="A44" sqref="A44"/>
    </sheetView>
  </sheetViews>
  <sheetFormatPr defaultColWidth="9.140625" defaultRowHeight="12.75"/>
  <cols>
    <col min="1" max="1" width="66.421875" style="6" customWidth="1"/>
    <col min="2" max="2" width="0.85546875" style="25" customWidth="1"/>
    <col min="3" max="3" width="13.00390625" style="18" customWidth="1"/>
    <col min="4" max="4" width="1.1484375" style="25" customWidth="1"/>
    <col min="5" max="5" width="12.28125" style="18" customWidth="1"/>
    <col min="6" max="6" width="1.421875" style="25" customWidth="1"/>
    <col min="7" max="16384" width="9.140625" style="6" customWidth="1"/>
  </cols>
  <sheetData>
    <row r="1" spans="1:6" ht="15">
      <c r="A1" s="95" t="s">
        <v>138</v>
      </c>
      <c r="B1" s="15"/>
      <c r="C1" s="15"/>
      <c r="D1" s="15"/>
      <c r="E1" s="15"/>
      <c r="F1" s="16"/>
    </row>
    <row r="2" spans="1:6" s="3" customFormat="1" ht="33" customHeight="1">
      <c r="A2" s="1" t="s">
        <v>117</v>
      </c>
      <c r="B2" s="17"/>
      <c r="C2" s="17"/>
      <c r="D2" s="17"/>
      <c r="E2" s="17"/>
      <c r="F2" s="17"/>
    </row>
    <row r="3" spans="1:6" ht="15">
      <c r="A3" s="2" t="s">
        <v>139</v>
      </c>
      <c r="B3" s="17"/>
      <c r="D3" s="17"/>
      <c r="F3" s="17"/>
    </row>
    <row r="4" spans="1:6" ht="1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202" t="s">
        <v>140</v>
      </c>
      <c r="D5" s="22"/>
      <c r="E5" s="202" t="s">
        <v>143</v>
      </c>
      <c r="F5" s="23"/>
    </row>
    <row r="6" spans="1:6" ht="15">
      <c r="A6" s="3"/>
      <c r="B6" s="21"/>
      <c r="C6" s="203"/>
      <c r="D6" s="22"/>
      <c r="E6" s="203"/>
      <c r="F6" s="24"/>
    </row>
    <row r="7" spans="1:6" ht="15">
      <c r="A7" s="4"/>
      <c r="F7" s="26"/>
    </row>
    <row r="8" spans="1:7" ht="15" customHeight="1">
      <c r="A8" s="3" t="s">
        <v>0</v>
      </c>
      <c r="C8" s="18">
        <v>813</v>
      </c>
      <c r="E8" s="18">
        <v>580</v>
      </c>
      <c r="G8" s="27"/>
    </row>
    <row r="9" spans="1:5" ht="15">
      <c r="A9" s="3" t="s">
        <v>100</v>
      </c>
      <c r="C9" s="18">
        <v>66</v>
      </c>
      <c r="E9" s="18">
        <v>25</v>
      </c>
    </row>
    <row r="10" spans="1:5" ht="15">
      <c r="A10" s="5" t="s">
        <v>3</v>
      </c>
      <c r="C10" s="18">
        <v>17</v>
      </c>
      <c r="E10" s="18">
        <v>164</v>
      </c>
    </row>
    <row r="11" spans="1:5" ht="15">
      <c r="A11" s="3" t="s">
        <v>94</v>
      </c>
      <c r="C11" s="18">
        <v>-504</v>
      </c>
      <c r="E11" s="18">
        <v>-288</v>
      </c>
    </row>
    <row r="12" spans="1:5" ht="15">
      <c r="A12" s="3" t="s">
        <v>4</v>
      </c>
      <c r="C12" s="18">
        <v>-125</v>
      </c>
      <c r="E12" s="18">
        <v>-292</v>
      </c>
    </row>
    <row r="13" spans="1:5" ht="15">
      <c r="A13" s="3" t="s">
        <v>5</v>
      </c>
      <c r="C13" s="18">
        <v>-286</v>
      </c>
      <c r="E13" s="18">
        <v>-310</v>
      </c>
    </row>
    <row r="14" spans="1:5" ht="15">
      <c r="A14" s="3" t="s">
        <v>6</v>
      </c>
      <c r="C14" s="18">
        <v>-149</v>
      </c>
      <c r="E14" s="18">
        <v>-146</v>
      </c>
    </row>
    <row r="15" spans="1:5" ht="15">
      <c r="A15" s="3" t="s">
        <v>88</v>
      </c>
      <c r="C15" s="18">
        <v>-28</v>
      </c>
      <c r="E15" s="18">
        <v>-59</v>
      </c>
    </row>
    <row r="16" ht="15">
      <c r="A16" s="184" t="s">
        <v>106</v>
      </c>
    </row>
    <row r="17" spans="1:5" ht="15">
      <c r="A17" s="1" t="s">
        <v>77</v>
      </c>
      <c r="C17" s="34">
        <f>SUM(C8:C16)</f>
        <v>-196</v>
      </c>
      <c r="D17" s="26"/>
      <c r="E17" s="34">
        <f>SUM(E8:E16)</f>
        <v>-326</v>
      </c>
    </row>
    <row r="18" ht="17.25" customHeight="1"/>
    <row r="19" spans="1:5" ht="15">
      <c r="A19" s="5" t="s">
        <v>89</v>
      </c>
      <c r="C19" s="18">
        <v>9</v>
      </c>
      <c r="E19" s="18">
        <v>58</v>
      </c>
    </row>
    <row r="20" spans="1:5" ht="15">
      <c r="A20" s="5" t="s">
        <v>90</v>
      </c>
      <c r="C20" s="18">
        <v>-212</v>
      </c>
      <c r="E20" s="18">
        <v>-278</v>
      </c>
    </row>
    <row r="21" spans="1:5" ht="18.75" customHeight="1">
      <c r="A21" s="1" t="s">
        <v>78</v>
      </c>
      <c r="C21" s="34">
        <f>SUM(C19:C20)</f>
        <v>-203</v>
      </c>
      <c r="D21" s="26"/>
      <c r="E21" s="34">
        <f>SUM(E19:E20)</f>
        <v>-220</v>
      </c>
    </row>
    <row r="23" spans="1:5" ht="15">
      <c r="A23" s="1" t="s">
        <v>92</v>
      </c>
      <c r="C23" s="34">
        <f>SUM(C17,C21)</f>
        <v>-399</v>
      </c>
      <c r="D23" s="26"/>
      <c r="E23" s="34">
        <f>SUM(E17,E21)</f>
        <v>-546</v>
      </c>
    </row>
    <row r="24" ht="15">
      <c r="A24" s="3" t="s">
        <v>93</v>
      </c>
    </row>
    <row r="25" ht="15">
      <c r="A25" s="3" t="s">
        <v>118</v>
      </c>
    </row>
    <row r="26" spans="1:6" ht="15">
      <c r="A26" s="1" t="s">
        <v>2</v>
      </c>
      <c r="C26" s="34">
        <f>SUM(C23:C25)</f>
        <v>-399</v>
      </c>
      <c r="D26" s="26"/>
      <c r="E26" s="34">
        <f>SUM(E23:E25)</f>
        <v>-546</v>
      </c>
      <c r="F26" s="26"/>
    </row>
    <row r="27" spans="1:6" ht="15">
      <c r="A27" s="3" t="s">
        <v>91</v>
      </c>
      <c r="F27" s="26"/>
    </row>
    <row r="28" spans="1:6" ht="15.75" thickBot="1">
      <c r="A28" s="2" t="s">
        <v>87</v>
      </c>
      <c r="B28" s="26"/>
      <c r="C28" s="35">
        <f>SUM(C26:C27)</f>
        <v>-399</v>
      </c>
      <c r="D28" s="29"/>
      <c r="E28" s="35">
        <f>SUM(E26:E27)</f>
        <v>-546</v>
      </c>
      <c r="F28" s="26"/>
    </row>
    <row r="29" spans="1:6" ht="15.75" customHeight="1" thickTop="1">
      <c r="A29" s="2"/>
      <c r="B29" s="26"/>
      <c r="C29" s="28"/>
      <c r="D29" s="26"/>
      <c r="E29" s="28"/>
      <c r="F29" s="26"/>
    </row>
    <row r="30" spans="1:6" ht="15">
      <c r="A30" s="2" t="s">
        <v>107</v>
      </c>
      <c r="B30" s="29"/>
      <c r="C30" s="30"/>
      <c r="D30" s="29"/>
      <c r="E30" s="30"/>
      <c r="F30" s="26"/>
    </row>
    <row r="31" spans="1:5" ht="15">
      <c r="A31" s="2"/>
      <c r="B31" s="31"/>
      <c r="C31" s="30"/>
      <c r="D31" s="31"/>
      <c r="E31" s="30"/>
    </row>
    <row r="32" spans="1:5" ht="21.75" customHeight="1" thickBot="1">
      <c r="A32" s="1" t="s">
        <v>108</v>
      </c>
      <c r="B32" s="31"/>
      <c r="C32" s="35">
        <f>C28</f>
        <v>-399</v>
      </c>
      <c r="D32" s="29"/>
      <c r="E32" s="35">
        <v>-546</v>
      </c>
    </row>
    <row r="33" spans="1:5" ht="15.75" thickTop="1">
      <c r="A33" s="2"/>
      <c r="B33" s="31"/>
      <c r="C33" s="30"/>
      <c r="D33" s="29"/>
      <c r="E33" s="30"/>
    </row>
    <row r="34" spans="1:5" ht="15">
      <c r="A34" s="2"/>
      <c r="B34" s="31"/>
      <c r="C34" s="30"/>
      <c r="D34" s="29"/>
      <c r="E34" s="30"/>
    </row>
    <row r="35" spans="1:5" ht="15">
      <c r="A35" s="2"/>
      <c r="B35" s="31"/>
      <c r="C35" s="30"/>
      <c r="D35" s="29"/>
      <c r="E35" s="30"/>
    </row>
    <row r="36" spans="1:5" ht="14.25" customHeight="1">
      <c r="A36" s="7"/>
      <c r="B36" s="33"/>
      <c r="C36" s="30"/>
      <c r="D36" s="29"/>
      <c r="E36" s="30"/>
    </row>
    <row r="37" spans="1:5" ht="14.25" customHeight="1">
      <c r="A37" s="7"/>
      <c r="B37" s="33"/>
      <c r="C37" s="30"/>
      <c r="D37" s="29"/>
      <c r="E37" s="30"/>
    </row>
    <row r="38" spans="1:5" ht="14.25" customHeight="1">
      <c r="A38" s="188" t="s">
        <v>152</v>
      </c>
      <c r="B38" s="33"/>
      <c r="C38" s="30"/>
      <c r="D38" s="29"/>
      <c r="E38" s="30"/>
    </row>
    <row r="39" spans="1:5" ht="14.25" customHeight="1">
      <c r="A39" s="8"/>
      <c r="B39" s="31"/>
      <c r="C39" s="32"/>
      <c r="D39" s="31"/>
      <c r="E39" s="32"/>
    </row>
    <row r="40" spans="1:2" ht="14.25" customHeight="1">
      <c r="A40" s="9"/>
      <c r="B40" s="26"/>
    </row>
    <row r="41" spans="1:2" ht="14.25" customHeight="1">
      <c r="A41" s="9"/>
      <c r="B41" s="26"/>
    </row>
    <row r="42" spans="1:2" ht="14.25" customHeight="1">
      <c r="A42" s="11" t="s">
        <v>129</v>
      </c>
      <c r="B42" s="26"/>
    </row>
    <row r="43" spans="1:2" ht="14.25" customHeight="1">
      <c r="A43" s="9" t="s">
        <v>131</v>
      </c>
      <c r="B43" s="26"/>
    </row>
    <row r="44" ht="14.25" customHeight="1">
      <c r="A44" s="10"/>
    </row>
    <row r="45" ht="15">
      <c r="A45" s="12" t="s">
        <v>1</v>
      </c>
    </row>
    <row r="46" ht="15">
      <c r="A46" s="191" t="s">
        <v>132</v>
      </c>
    </row>
    <row r="47" ht="15">
      <c r="A47" s="8"/>
    </row>
  </sheetData>
  <sheetProtection/>
  <mergeCells count="2">
    <mergeCell ref="E5:E6"/>
    <mergeCell ref="C5:C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7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70"/>
  <sheetViews>
    <sheetView zoomScalePageLayoutView="0" workbookViewId="0" topLeftCell="A1">
      <selection activeCell="A57" sqref="A57"/>
    </sheetView>
  </sheetViews>
  <sheetFormatPr defaultColWidth="9.140625" defaultRowHeight="12.75"/>
  <cols>
    <col min="1" max="1" width="55.00390625" style="38" customWidth="1"/>
    <col min="2" max="2" width="1.421875" style="38" customWidth="1"/>
    <col min="3" max="3" width="12.28125" style="38" customWidth="1"/>
    <col min="4" max="4" width="1.1484375" style="38" customWidth="1"/>
    <col min="5" max="5" width="12.421875" style="38" customWidth="1"/>
    <col min="6" max="6" width="1.1484375" style="38" customWidth="1"/>
    <col min="7" max="7" width="16.8515625" style="38" customWidth="1"/>
    <col min="8" max="8" width="10.7109375" style="38" customWidth="1"/>
    <col min="9" max="9" width="11.421875" style="38" customWidth="1"/>
    <col min="10" max="16384" width="9.140625" style="38" customWidth="1"/>
  </cols>
  <sheetData>
    <row r="1" spans="1:9" ht="14.25">
      <c r="A1" s="94" t="s">
        <v>138</v>
      </c>
      <c r="B1" s="36"/>
      <c r="C1" s="36"/>
      <c r="D1" s="36"/>
      <c r="E1" s="37"/>
      <c r="G1" s="39"/>
      <c r="H1" s="39"/>
      <c r="I1" s="39"/>
    </row>
    <row r="2" spans="1:9" ht="14.25">
      <c r="A2" s="40" t="s">
        <v>124</v>
      </c>
      <c r="B2" s="42"/>
      <c r="C2" s="42"/>
      <c r="D2" s="42"/>
      <c r="E2" s="40"/>
      <c r="H2" s="41"/>
      <c r="I2" s="41"/>
    </row>
    <row r="3" spans="1:5" ht="15">
      <c r="A3" s="40" t="s">
        <v>141</v>
      </c>
      <c r="B3" s="44"/>
      <c r="C3" s="44"/>
      <c r="D3" s="44"/>
      <c r="E3" s="45"/>
    </row>
    <row r="4" spans="1:5" ht="29.25" customHeight="1">
      <c r="A4" s="46"/>
      <c r="B4" s="47"/>
      <c r="C4" s="204" t="s">
        <v>142</v>
      </c>
      <c r="D4" s="48"/>
      <c r="E4" s="204" t="s">
        <v>144</v>
      </c>
    </row>
    <row r="5" spans="2:5" ht="14.25" customHeight="1">
      <c r="B5" s="47"/>
      <c r="C5" s="205"/>
      <c r="D5" s="48"/>
      <c r="E5" s="205"/>
    </row>
    <row r="6" spans="1:5" s="51" customFormat="1" ht="15">
      <c r="A6" s="49" t="s">
        <v>7</v>
      </c>
      <c r="B6" s="50"/>
      <c r="C6" s="50"/>
      <c r="D6" s="50"/>
      <c r="E6" s="50"/>
    </row>
    <row r="7" spans="1:5" s="51" customFormat="1" ht="15">
      <c r="A7" s="49" t="s">
        <v>8</v>
      </c>
      <c r="B7" s="52"/>
      <c r="C7" s="52"/>
      <c r="D7" s="52"/>
      <c r="E7" s="53"/>
    </row>
    <row r="8" spans="1:5" s="51" customFormat="1" ht="15">
      <c r="A8" s="54" t="s">
        <v>9</v>
      </c>
      <c r="B8" s="55"/>
      <c r="C8" s="56">
        <v>2905</v>
      </c>
      <c r="D8" s="57"/>
      <c r="E8" s="56">
        <v>3083</v>
      </c>
    </row>
    <row r="9" spans="1:5" s="51" customFormat="1" ht="15">
      <c r="A9" s="59" t="s">
        <v>10</v>
      </c>
      <c r="B9" s="55"/>
      <c r="C9" s="56">
        <v>380</v>
      </c>
      <c r="D9" s="57"/>
      <c r="E9" s="56">
        <v>395</v>
      </c>
    </row>
    <row r="10" spans="1:5" s="51" customFormat="1" ht="15">
      <c r="A10" s="59" t="s">
        <v>11</v>
      </c>
      <c r="B10" s="55"/>
      <c r="C10" s="56">
        <v>3426</v>
      </c>
      <c r="D10" s="57"/>
      <c r="E10" s="56">
        <v>3426</v>
      </c>
    </row>
    <row r="11" spans="1:5" s="51" customFormat="1" ht="34.5" customHeight="1">
      <c r="A11" s="61" t="s">
        <v>95</v>
      </c>
      <c r="B11" s="55"/>
      <c r="C11" s="56">
        <v>55</v>
      </c>
      <c r="D11" s="57"/>
      <c r="E11" s="56">
        <v>57</v>
      </c>
    </row>
    <row r="12" spans="1:5" s="51" customFormat="1" ht="15">
      <c r="A12" s="61" t="s">
        <v>79</v>
      </c>
      <c r="B12" s="55"/>
      <c r="C12" s="56">
        <v>146</v>
      </c>
      <c r="D12" s="57"/>
      <c r="E12" s="56">
        <v>146</v>
      </c>
    </row>
    <row r="13" spans="1:5" s="51" customFormat="1" ht="14.25" customHeight="1">
      <c r="A13" s="49"/>
      <c r="B13" s="52"/>
      <c r="C13" s="62">
        <f>SUM(C8:C12)</f>
        <v>6912</v>
      </c>
      <c r="D13" s="63"/>
      <c r="E13" s="62">
        <f>SUM(E8:E12)</f>
        <v>7107</v>
      </c>
    </row>
    <row r="14" spans="1:5" s="51" customFormat="1" ht="14.25" customHeight="1">
      <c r="A14" s="49"/>
      <c r="B14" s="52"/>
      <c r="C14" s="64"/>
      <c r="D14" s="63"/>
      <c r="E14" s="64"/>
    </row>
    <row r="15" spans="1:5" s="51" customFormat="1" ht="15">
      <c r="A15" s="49" t="s">
        <v>12</v>
      </c>
      <c r="B15" s="52"/>
      <c r="C15" s="56"/>
      <c r="D15" s="63"/>
      <c r="E15" s="56"/>
    </row>
    <row r="16" spans="1:5" s="51" customFormat="1" ht="15">
      <c r="A16" s="54" t="s">
        <v>13</v>
      </c>
      <c r="B16" s="55"/>
      <c r="C16" s="56">
        <v>1797</v>
      </c>
      <c r="D16" s="57"/>
      <c r="E16" s="56">
        <v>1880</v>
      </c>
    </row>
    <row r="17" spans="1:7" s="51" customFormat="1" ht="15">
      <c r="A17" s="54" t="s">
        <v>14</v>
      </c>
      <c r="B17" s="55"/>
      <c r="C17" s="56">
        <v>21</v>
      </c>
      <c r="D17" s="57"/>
      <c r="E17" s="56">
        <v>42</v>
      </c>
      <c r="F17" s="58"/>
      <c r="G17" s="58"/>
    </row>
    <row r="18" spans="1:7" s="51" customFormat="1" ht="15">
      <c r="A18" s="54" t="s">
        <v>15</v>
      </c>
      <c r="B18" s="55"/>
      <c r="C18" s="56">
        <v>2458</v>
      </c>
      <c r="D18" s="57"/>
      <c r="E18" s="56">
        <v>2384</v>
      </c>
      <c r="G18" s="60"/>
    </row>
    <row r="19" spans="1:5" s="51" customFormat="1" ht="15">
      <c r="A19" s="65" t="s">
        <v>120</v>
      </c>
      <c r="B19" s="55"/>
      <c r="C19" s="56"/>
      <c r="D19" s="57"/>
      <c r="E19" s="56"/>
    </row>
    <row r="20" spans="1:5" s="51" customFormat="1" ht="15">
      <c r="A20" s="65" t="s">
        <v>121</v>
      </c>
      <c r="B20" s="55"/>
      <c r="C20" s="56">
        <v>800</v>
      </c>
      <c r="D20" s="57"/>
      <c r="E20" s="56">
        <v>800</v>
      </c>
    </row>
    <row r="21" spans="1:5" s="51" customFormat="1" ht="15">
      <c r="A21" s="65" t="s">
        <v>123</v>
      </c>
      <c r="B21" s="55"/>
      <c r="C21" s="56"/>
      <c r="D21" s="57"/>
      <c r="E21" s="56"/>
    </row>
    <row r="22" spans="1:5" s="51" customFormat="1" ht="15">
      <c r="A22" s="65" t="s">
        <v>122</v>
      </c>
      <c r="B22" s="55"/>
      <c r="C22" s="56">
        <v>11</v>
      </c>
      <c r="D22" s="57"/>
      <c r="E22" s="56">
        <v>11</v>
      </c>
    </row>
    <row r="23" spans="1:5" s="51" customFormat="1" ht="15">
      <c r="A23" s="54" t="s">
        <v>16</v>
      </c>
      <c r="B23" s="55"/>
      <c r="C23" s="56">
        <v>610</v>
      </c>
      <c r="D23" s="57"/>
      <c r="E23" s="56">
        <v>362</v>
      </c>
    </row>
    <row r="24" spans="1:5" s="51" customFormat="1" ht="15">
      <c r="A24" s="54" t="s">
        <v>105</v>
      </c>
      <c r="B24" s="55"/>
      <c r="C24" s="56"/>
      <c r="D24" s="57"/>
      <c r="E24" s="56"/>
    </row>
    <row r="25" spans="1:5" s="51" customFormat="1" ht="15">
      <c r="A25" s="49"/>
      <c r="B25" s="52"/>
      <c r="C25" s="62">
        <f>SUM(C16:C23)</f>
        <v>5697</v>
      </c>
      <c r="D25" s="63"/>
      <c r="E25" s="62">
        <f>SUM(E16:E23)</f>
        <v>5479</v>
      </c>
    </row>
    <row r="26" spans="1:5" s="51" customFormat="1" ht="15">
      <c r="A26" s="49"/>
      <c r="B26" s="52"/>
      <c r="C26" s="64"/>
      <c r="D26" s="63"/>
      <c r="E26" s="64"/>
    </row>
    <row r="27" spans="1:5" s="51" customFormat="1" ht="15.75" thickBot="1">
      <c r="A27" s="49" t="s">
        <v>17</v>
      </c>
      <c r="B27" s="52"/>
      <c r="C27" s="66">
        <f>SUM(C13+C25)</f>
        <v>12609</v>
      </c>
      <c r="D27" s="63"/>
      <c r="E27" s="66">
        <f>SUM(E13+E25)</f>
        <v>12586</v>
      </c>
    </row>
    <row r="28" spans="1:5" s="51" customFormat="1" ht="15.75" thickTop="1">
      <c r="A28" s="54"/>
      <c r="B28" s="55"/>
      <c r="C28" s="56"/>
      <c r="D28" s="57"/>
      <c r="E28" s="56"/>
    </row>
    <row r="29" spans="1:5" s="51" customFormat="1" ht="15">
      <c r="A29" s="49" t="s">
        <v>18</v>
      </c>
      <c r="B29" s="50"/>
      <c r="C29" s="67"/>
      <c r="D29" s="68"/>
      <c r="E29" s="67"/>
    </row>
    <row r="30" spans="1:5" s="51" customFormat="1" ht="15">
      <c r="A30" s="49" t="s">
        <v>19</v>
      </c>
      <c r="B30" s="50"/>
      <c r="C30" s="67"/>
      <c r="D30" s="68"/>
      <c r="E30" s="67"/>
    </row>
    <row r="31" spans="1:5" s="51" customFormat="1" ht="15">
      <c r="A31" s="54" t="s">
        <v>103</v>
      </c>
      <c r="B31" s="55"/>
      <c r="C31" s="56">
        <v>1322</v>
      </c>
      <c r="D31" s="57"/>
      <c r="E31" s="56">
        <v>1322</v>
      </c>
    </row>
    <row r="32" spans="1:5" s="51" customFormat="1" ht="15">
      <c r="A32" s="54" t="s">
        <v>128</v>
      </c>
      <c r="B32" s="55"/>
      <c r="C32" s="56">
        <v>-4476</v>
      </c>
      <c r="D32" s="57"/>
      <c r="E32" s="56">
        <v>-4077</v>
      </c>
    </row>
    <row r="33" spans="1:5" s="51" customFormat="1" ht="17.25" customHeight="1">
      <c r="A33" s="54" t="s">
        <v>20</v>
      </c>
      <c r="B33" s="55"/>
      <c r="C33" s="56">
        <v>1081</v>
      </c>
      <c r="D33" s="57"/>
      <c r="E33" s="56">
        <v>1081</v>
      </c>
    </row>
    <row r="34" spans="1:5" s="51" customFormat="1" ht="15">
      <c r="A34" s="49" t="s">
        <v>60</v>
      </c>
      <c r="B34" s="52"/>
      <c r="C34" s="62">
        <f>SUM(C31:C33)</f>
        <v>-2073</v>
      </c>
      <c r="D34" s="63"/>
      <c r="E34" s="62">
        <f>SUM(E31:E33)</f>
        <v>-1674</v>
      </c>
    </row>
    <row r="35" spans="1:5" s="51" customFormat="1" ht="15">
      <c r="A35" s="49"/>
      <c r="B35" s="52"/>
      <c r="C35" s="69"/>
      <c r="D35" s="57"/>
      <c r="E35" s="69"/>
    </row>
    <row r="36" spans="1:5" s="51" customFormat="1" ht="15">
      <c r="A36" s="49" t="s">
        <v>21</v>
      </c>
      <c r="B36" s="52"/>
      <c r="C36" s="56"/>
      <c r="D36" s="63"/>
      <c r="E36" s="56"/>
    </row>
    <row r="37" spans="1:5" s="51" customFormat="1" ht="15">
      <c r="A37" s="49" t="s">
        <v>22</v>
      </c>
      <c r="B37" s="55"/>
      <c r="C37" s="56"/>
      <c r="D37" s="57"/>
      <c r="E37" s="56"/>
    </row>
    <row r="38" spans="1:5" s="51" customFormat="1" ht="15">
      <c r="A38" s="54" t="s">
        <v>125</v>
      </c>
      <c r="B38" s="55"/>
      <c r="C38" s="56">
        <v>10757</v>
      </c>
      <c r="D38" s="57"/>
      <c r="E38" s="56">
        <v>10757</v>
      </c>
    </row>
    <row r="39" spans="1:5" s="51" customFormat="1" ht="15">
      <c r="A39" s="70" t="s">
        <v>24</v>
      </c>
      <c r="B39" s="55"/>
      <c r="C39" s="56">
        <v>232</v>
      </c>
      <c r="D39" s="57"/>
      <c r="E39" s="56">
        <v>328</v>
      </c>
    </row>
    <row r="40" spans="1:5" s="51" customFormat="1" ht="15">
      <c r="A40" s="59" t="s">
        <v>25</v>
      </c>
      <c r="B40" s="55"/>
      <c r="C40" s="56"/>
      <c r="D40" s="57"/>
      <c r="E40" s="56"/>
    </row>
    <row r="41" spans="1:5" s="51" customFormat="1" ht="15">
      <c r="A41" s="61" t="s">
        <v>126</v>
      </c>
      <c r="B41" s="55"/>
      <c r="C41" s="56"/>
      <c r="D41" s="57"/>
      <c r="E41" s="56"/>
    </row>
    <row r="42" spans="1:5" s="51" customFormat="1" ht="15">
      <c r="A42" s="49"/>
      <c r="B42" s="52"/>
      <c r="C42" s="62">
        <f>SUM(C38:C41)</f>
        <v>10989</v>
      </c>
      <c r="D42" s="63"/>
      <c r="E42" s="62">
        <f>SUM(E38:E41)</f>
        <v>11085</v>
      </c>
    </row>
    <row r="43" spans="3:5" s="51" customFormat="1" ht="15">
      <c r="C43" s="71"/>
      <c r="D43" s="71"/>
      <c r="E43" s="71"/>
    </row>
    <row r="44" spans="1:5" s="51" customFormat="1" ht="15">
      <c r="A44" s="49" t="s">
        <v>26</v>
      </c>
      <c r="B44" s="72"/>
      <c r="C44" s="73"/>
      <c r="D44" s="74"/>
      <c r="E44" s="73"/>
    </row>
    <row r="45" spans="1:5" s="51" customFormat="1" ht="15">
      <c r="A45" s="70" t="s">
        <v>96</v>
      </c>
      <c r="B45" s="55"/>
      <c r="C45" s="75">
        <v>2271</v>
      </c>
      <c r="D45" s="57">
        <v>2046</v>
      </c>
      <c r="E45" s="75">
        <v>2115</v>
      </c>
    </row>
    <row r="46" spans="1:6" s="51" customFormat="1" ht="15">
      <c r="A46" s="70" t="s">
        <v>23</v>
      </c>
      <c r="B46" s="55"/>
      <c r="C46" s="75">
        <v>321</v>
      </c>
      <c r="D46" s="57"/>
      <c r="E46" s="75">
        <v>240</v>
      </c>
      <c r="F46" s="58"/>
    </row>
    <row r="47" spans="1:6" s="51" customFormat="1" ht="15">
      <c r="A47" s="76" t="s">
        <v>27</v>
      </c>
      <c r="B47" s="55"/>
      <c r="C47" s="75">
        <v>925</v>
      </c>
      <c r="D47" s="57"/>
      <c r="E47" s="75">
        <v>689</v>
      </c>
      <c r="F47" s="58"/>
    </row>
    <row r="48" spans="1:5" s="51" customFormat="1" ht="15">
      <c r="A48" s="70" t="s">
        <v>28</v>
      </c>
      <c r="B48" s="55"/>
      <c r="C48" s="75">
        <v>155</v>
      </c>
      <c r="D48" s="57"/>
      <c r="E48" s="75">
        <v>128</v>
      </c>
    </row>
    <row r="49" spans="1:5" s="51" customFormat="1" ht="15">
      <c r="A49" s="70" t="s">
        <v>29</v>
      </c>
      <c r="B49" s="55"/>
      <c r="C49" s="75">
        <v>21</v>
      </c>
      <c r="D49" s="57"/>
      <c r="E49" s="75">
        <v>3</v>
      </c>
    </row>
    <row r="50" spans="1:5" s="51" customFormat="1" ht="15">
      <c r="A50" s="49"/>
      <c r="B50" s="52"/>
      <c r="C50" s="62">
        <f>SUM(C45:C49)</f>
        <v>3693</v>
      </c>
      <c r="D50" s="63"/>
      <c r="E50" s="62">
        <f>SUM(E45:E49)</f>
        <v>3175</v>
      </c>
    </row>
    <row r="51" spans="1:5" ht="9" customHeight="1">
      <c r="A51" s="40"/>
      <c r="B51" s="77"/>
      <c r="C51" s="78"/>
      <c r="D51" s="79"/>
      <c r="E51" s="78"/>
    </row>
    <row r="52" spans="1:5" ht="14.25">
      <c r="A52" s="40" t="s">
        <v>30</v>
      </c>
      <c r="B52" s="77"/>
      <c r="C52" s="80">
        <f>C42+C50</f>
        <v>14682</v>
      </c>
      <c r="D52" s="79"/>
      <c r="E52" s="80">
        <f>E42+E50</f>
        <v>14260</v>
      </c>
    </row>
    <row r="53" spans="1:5" ht="15">
      <c r="A53" s="81"/>
      <c r="B53" s="77"/>
      <c r="C53" s="78"/>
      <c r="D53" s="79"/>
      <c r="E53" s="78"/>
    </row>
    <row r="54" spans="1:5" ht="15" thickBot="1">
      <c r="A54" s="40" t="s">
        <v>31</v>
      </c>
      <c r="B54" s="77"/>
      <c r="C54" s="82">
        <f>C34+C52</f>
        <v>12609</v>
      </c>
      <c r="D54" s="79"/>
      <c r="E54" s="82">
        <f>E34+E52</f>
        <v>12586</v>
      </c>
    </row>
    <row r="55" spans="1:5" ht="15.75" thickTop="1">
      <c r="A55" s="45"/>
      <c r="B55" s="83"/>
      <c r="C55" s="83"/>
      <c r="D55" s="83"/>
      <c r="E55" s="84"/>
    </row>
    <row r="56" spans="1:5" ht="15">
      <c r="A56" s="81" t="s">
        <v>152</v>
      </c>
      <c r="B56" s="83"/>
      <c r="C56" s="83"/>
      <c r="D56" s="83"/>
      <c r="E56" s="84"/>
    </row>
    <row r="57" spans="1:5" ht="17.25" customHeight="1">
      <c r="A57" s="87"/>
      <c r="B57" s="86"/>
      <c r="C57" s="86"/>
      <c r="D57" s="86"/>
      <c r="E57" s="86"/>
    </row>
    <row r="58" spans="1:5" ht="14.25">
      <c r="A58" s="87"/>
      <c r="B58" s="87"/>
      <c r="C58" s="87"/>
      <c r="D58" s="87"/>
      <c r="E58" s="87"/>
    </row>
    <row r="59" spans="1:5" s="90" customFormat="1" ht="15">
      <c r="A59" s="88" t="s">
        <v>129</v>
      </c>
      <c r="B59" s="89"/>
      <c r="C59" s="89"/>
      <c r="D59" s="89"/>
      <c r="E59" s="89"/>
    </row>
    <row r="60" spans="1:5" s="90" customFormat="1" ht="15">
      <c r="A60" s="91" t="s">
        <v>133</v>
      </c>
      <c r="B60" s="89"/>
      <c r="C60" s="89"/>
      <c r="D60" s="89"/>
      <c r="E60" s="89"/>
    </row>
    <row r="61" spans="1:5" s="90" customFormat="1" ht="15">
      <c r="A61" s="91"/>
      <c r="B61" s="89"/>
      <c r="C61" s="89"/>
      <c r="D61" s="89"/>
      <c r="E61" s="89"/>
    </row>
    <row r="62" spans="1:5" s="90" customFormat="1" ht="15">
      <c r="A62" s="88" t="s">
        <v>1</v>
      </c>
      <c r="B62" s="89"/>
      <c r="C62" s="89"/>
      <c r="D62" s="89"/>
      <c r="E62" s="89"/>
    </row>
    <row r="63" spans="1:5" s="90" customFormat="1" ht="15">
      <c r="A63" s="192" t="s">
        <v>134</v>
      </c>
      <c r="B63" s="92"/>
      <c r="C63" s="92"/>
      <c r="D63" s="92"/>
      <c r="E63" s="92"/>
    </row>
    <row r="64" spans="1:5" s="90" customFormat="1" ht="15">
      <c r="A64" s="13"/>
      <c r="B64" s="92"/>
      <c r="C64" s="92"/>
      <c r="D64" s="92"/>
      <c r="E64" s="92"/>
    </row>
    <row r="68" ht="15">
      <c r="A68" s="93"/>
    </row>
    <row r="69" ht="15">
      <c r="A69" s="93"/>
    </row>
    <row r="70" ht="15">
      <c r="A70" s="93"/>
    </row>
  </sheetData>
  <sheetProtection/>
  <mergeCells count="2">
    <mergeCell ref="C4:C5"/>
    <mergeCell ref="E4:E5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6"/>
  <sheetViews>
    <sheetView zoomScalePageLayoutView="0" workbookViewId="0" topLeftCell="A31">
      <selection activeCell="A51" sqref="A51"/>
    </sheetView>
  </sheetViews>
  <sheetFormatPr defaultColWidth="2.57421875" defaultRowHeight="12.75"/>
  <cols>
    <col min="1" max="1" width="67.140625" style="108" customWidth="1"/>
    <col min="2" max="2" width="14.28125" style="133" bestFit="1" customWidth="1"/>
    <col min="3" max="3" width="0.9921875" style="133" customWidth="1"/>
    <col min="4" max="4" width="14.28125" style="134" customWidth="1"/>
    <col min="5" max="5" width="1.57421875" style="133" customWidth="1"/>
    <col min="6" max="25" width="11.57421875" style="108" customWidth="1"/>
    <col min="26" max="16384" width="2.57421875" style="108" customWidth="1"/>
  </cols>
  <sheetData>
    <row r="1" spans="1:12" s="98" customFormat="1" ht="15">
      <c r="A1" s="96" t="s">
        <v>138</v>
      </c>
      <c r="B1" s="97"/>
      <c r="C1" s="97"/>
      <c r="D1" s="97"/>
      <c r="E1" s="97"/>
      <c r="F1" s="100"/>
      <c r="G1" s="100"/>
      <c r="H1" s="100"/>
      <c r="I1" s="100"/>
      <c r="J1" s="100"/>
      <c r="K1" s="100"/>
      <c r="L1" s="100"/>
    </row>
    <row r="2" spans="1:12" s="103" customFormat="1" ht="15">
      <c r="A2" s="101" t="s">
        <v>110</v>
      </c>
      <c r="B2" s="102"/>
      <c r="C2" s="102"/>
      <c r="D2" s="102"/>
      <c r="E2" s="102"/>
      <c r="F2" s="105"/>
      <c r="G2" s="105"/>
      <c r="H2" s="105"/>
      <c r="I2" s="105"/>
      <c r="J2" s="105"/>
      <c r="K2" s="105"/>
      <c r="L2" s="105"/>
    </row>
    <row r="3" spans="1:5" s="103" customFormat="1" ht="15">
      <c r="A3" s="41" t="s">
        <v>145</v>
      </c>
      <c r="B3" s="102"/>
      <c r="C3" s="102"/>
      <c r="D3" s="102"/>
      <c r="E3" s="102"/>
    </row>
    <row r="4" spans="1:5" ht="15">
      <c r="A4" s="106"/>
      <c r="B4" s="196">
        <v>40268</v>
      </c>
      <c r="C4" s="107"/>
      <c r="D4" s="196">
        <v>39903</v>
      </c>
      <c r="E4" s="107"/>
    </row>
    <row r="5" spans="1:5" ht="14.25" customHeight="1">
      <c r="A5" s="106"/>
      <c r="B5" s="109" t="s">
        <v>32</v>
      </c>
      <c r="C5" s="110"/>
      <c r="D5" s="109" t="s">
        <v>32</v>
      </c>
      <c r="E5" s="110"/>
    </row>
    <row r="6" spans="1:5" ht="15">
      <c r="A6" s="106"/>
      <c r="B6" s="112"/>
      <c r="C6" s="111"/>
      <c r="D6" s="112"/>
      <c r="E6" s="111"/>
    </row>
    <row r="7" spans="1:5" ht="15">
      <c r="A7" s="113" t="s">
        <v>33</v>
      </c>
      <c r="B7" s="115"/>
      <c r="C7" s="114"/>
      <c r="D7" s="115"/>
      <c r="E7" s="114"/>
    </row>
    <row r="8" spans="1:5" ht="15">
      <c r="A8" s="116" t="s">
        <v>34</v>
      </c>
      <c r="B8" s="117">
        <v>733</v>
      </c>
      <c r="C8" s="114"/>
      <c r="D8" s="117">
        <v>592</v>
      </c>
      <c r="E8" s="114"/>
    </row>
    <row r="9" spans="1:5" ht="15">
      <c r="A9" s="116" t="s">
        <v>35</v>
      </c>
      <c r="B9" s="117">
        <v>-534</v>
      </c>
      <c r="C9" s="114"/>
      <c r="D9" s="117">
        <v>-680</v>
      </c>
      <c r="E9" s="114"/>
    </row>
    <row r="10" spans="1:5" ht="15">
      <c r="A10" s="116" t="s">
        <v>97</v>
      </c>
      <c r="B10" s="117">
        <v>-17</v>
      </c>
      <c r="C10" s="114"/>
      <c r="D10" s="117">
        <v>-380</v>
      </c>
      <c r="E10" s="114"/>
    </row>
    <row r="11" spans="1:5" s="118" customFormat="1" ht="15">
      <c r="A11" s="116" t="s">
        <v>36</v>
      </c>
      <c r="B11" s="117">
        <v>-14</v>
      </c>
      <c r="C11" s="114"/>
      <c r="D11" s="117"/>
      <c r="E11" s="114"/>
    </row>
    <row r="12" spans="1:5" s="118" customFormat="1" ht="15">
      <c r="A12" s="116" t="s">
        <v>37</v>
      </c>
      <c r="B12" s="117"/>
      <c r="C12" s="114"/>
      <c r="D12" s="117">
        <v>20</v>
      </c>
      <c r="E12" s="114"/>
    </row>
    <row r="13" spans="1:5" s="118" customFormat="1" ht="15">
      <c r="A13" s="116" t="s">
        <v>80</v>
      </c>
      <c r="B13" s="117"/>
      <c r="C13" s="114"/>
      <c r="D13" s="117"/>
      <c r="E13" s="114"/>
    </row>
    <row r="14" spans="1:5" s="118" customFormat="1" ht="15">
      <c r="A14" s="116" t="s">
        <v>114</v>
      </c>
      <c r="B14" s="117"/>
      <c r="C14" s="114"/>
      <c r="D14" s="117"/>
      <c r="E14" s="114"/>
    </row>
    <row r="15" spans="1:5" s="118" customFormat="1" ht="15">
      <c r="A15" s="116" t="s">
        <v>38</v>
      </c>
      <c r="B15" s="117">
        <v>3</v>
      </c>
      <c r="C15" s="114"/>
      <c r="D15" s="117">
        <v>4</v>
      </c>
      <c r="E15" s="114"/>
    </row>
    <row r="16" spans="1:5" ht="15">
      <c r="A16" s="116" t="s">
        <v>39</v>
      </c>
      <c r="B16" s="117"/>
      <c r="C16" s="114"/>
      <c r="D16" s="117">
        <v>66</v>
      </c>
      <c r="E16" s="114"/>
    </row>
    <row r="17" spans="1:5" s="118" customFormat="1" ht="17.25" customHeight="1">
      <c r="A17" s="113" t="s">
        <v>81</v>
      </c>
      <c r="B17" s="119">
        <f>SUM(B8:B16)</f>
        <v>171</v>
      </c>
      <c r="C17" s="114"/>
      <c r="D17" s="119">
        <f>SUM(D8:D16)</f>
        <v>-378</v>
      </c>
      <c r="E17" s="114"/>
    </row>
    <row r="18" spans="1:5" s="118" customFormat="1" ht="15">
      <c r="A18" s="113"/>
      <c r="B18" s="115"/>
      <c r="C18" s="114"/>
      <c r="D18" s="115"/>
      <c r="E18" s="114"/>
    </row>
    <row r="19" spans="1:5" s="118" customFormat="1" ht="15">
      <c r="A19" s="120" t="s">
        <v>40</v>
      </c>
      <c r="B19" s="115"/>
      <c r="C19" s="114"/>
      <c r="D19" s="115"/>
      <c r="E19" s="114"/>
    </row>
    <row r="20" spans="1:5" ht="15">
      <c r="A20" s="116" t="s">
        <v>41</v>
      </c>
      <c r="B20" s="117">
        <v>-7</v>
      </c>
      <c r="C20" s="114"/>
      <c r="D20" s="117">
        <v>-55</v>
      </c>
      <c r="E20" s="114"/>
    </row>
    <row r="21" spans="1:5" ht="15">
      <c r="A21" s="121" t="s">
        <v>42</v>
      </c>
      <c r="B21" s="117"/>
      <c r="C21" s="114"/>
      <c r="D21" s="117"/>
      <c r="E21" s="114"/>
    </row>
    <row r="22" spans="1:5" ht="15">
      <c r="A22" s="116" t="s">
        <v>116</v>
      </c>
      <c r="B22" s="117"/>
      <c r="C22" s="114"/>
      <c r="D22" s="117"/>
      <c r="E22" s="114"/>
    </row>
    <row r="23" spans="1:5" ht="19.5" customHeight="1">
      <c r="A23" s="116" t="s">
        <v>115</v>
      </c>
      <c r="B23" s="117"/>
      <c r="C23" s="114"/>
      <c r="D23" s="117"/>
      <c r="E23" s="114"/>
    </row>
    <row r="24" spans="1:5" ht="15">
      <c r="A24" s="121" t="s">
        <v>43</v>
      </c>
      <c r="B24" s="117">
        <v>-38</v>
      </c>
      <c r="C24" s="114"/>
      <c r="D24" s="117"/>
      <c r="E24" s="114"/>
    </row>
    <row r="25" spans="1:5" ht="15">
      <c r="A25" s="116" t="s">
        <v>45</v>
      </c>
      <c r="B25" s="117">
        <v>60</v>
      </c>
      <c r="C25" s="114"/>
      <c r="D25" s="117"/>
      <c r="E25" s="114"/>
    </row>
    <row r="26" spans="1:5" ht="15">
      <c r="A26" s="121" t="s">
        <v>44</v>
      </c>
      <c r="B26" s="117"/>
      <c r="C26" s="114"/>
      <c r="D26" s="117"/>
      <c r="E26" s="114"/>
    </row>
    <row r="27" spans="1:5" ht="15">
      <c r="A27" s="116" t="s">
        <v>46</v>
      </c>
      <c r="B27" s="117"/>
      <c r="C27" s="114"/>
      <c r="D27" s="117"/>
      <c r="E27" s="114"/>
    </row>
    <row r="28" spans="1:5" ht="14.25" customHeight="1">
      <c r="A28" s="113" t="s">
        <v>82</v>
      </c>
      <c r="B28" s="119">
        <f>SUM(B20:B27)</f>
        <v>15</v>
      </c>
      <c r="C28" s="114"/>
      <c r="D28" s="119">
        <f>SUM(D20:D27)</f>
        <v>-55</v>
      </c>
      <c r="E28" s="114"/>
    </row>
    <row r="29" spans="1:5" ht="15">
      <c r="A29" s="116"/>
      <c r="B29" s="115"/>
      <c r="C29" s="114"/>
      <c r="D29" s="115"/>
      <c r="E29" s="114"/>
    </row>
    <row r="30" spans="1:5" ht="15">
      <c r="A30" s="120" t="s">
        <v>47</v>
      </c>
      <c r="B30" s="122"/>
      <c r="C30" s="114"/>
      <c r="D30" s="122"/>
      <c r="E30" s="114"/>
    </row>
    <row r="31" spans="1:5" ht="15">
      <c r="A31" s="116" t="s">
        <v>48</v>
      </c>
      <c r="B31" s="117"/>
      <c r="C31" s="114"/>
      <c r="D31" s="117"/>
      <c r="E31" s="114"/>
    </row>
    <row r="32" spans="1:5" ht="15">
      <c r="A32" s="116" t="s">
        <v>49</v>
      </c>
      <c r="B32" s="117">
        <v>231</v>
      </c>
      <c r="C32" s="114"/>
      <c r="D32" s="117"/>
      <c r="E32" s="114"/>
    </row>
    <row r="33" spans="1:5" ht="15">
      <c r="A33" s="116" t="s">
        <v>50</v>
      </c>
      <c r="B33" s="117">
        <v>-30</v>
      </c>
      <c r="C33" s="114"/>
      <c r="D33" s="117"/>
      <c r="E33" s="114"/>
    </row>
    <row r="34" spans="1:5" ht="15">
      <c r="A34" s="116" t="s">
        <v>119</v>
      </c>
      <c r="B34" s="117">
        <v>80</v>
      </c>
      <c r="C34" s="114"/>
      <c r="D34" s="117"/>
      <c r="E34" s="114"/>
    </row>
    <row r="35" spans="1:5" ht="15">
      <c r="A35" s="116" t="s">
        <v>113</v>
      </c>
      <c r="B35" s="117">
        <v>-20</v>
      </c>
      <c r="C35" s="114"/>
      <c r="D35" s="117"/>
      <c r="E35" s="114"/>
    </row>
    <row r="36" spans="1:5" ht="15">
      <c r="A36" s="123" t="s">
        <v>51</v>
      </c>
      <c r="B36" s="117">
        <v>-196</v>
      </c>
      <c r="C36" s="114"/>
      <c r="D36" s="117"/>
      <c r="E36" s="114"/>
    </row>
    <row r="37" spans="1:5" ht="15">
      <c r="A37" s="123" t="s">
        <v>111</v>
      </c>
      <c r="B37" s="117"/>
      <c r="C37" s="114"/>
      <c r="D37" s="117"/>
      <c r="E37" s="114"/>
    </row>
    <row r="38" spans="1:5" ht="15">
      <c r="A38" s="123" t="s">
        <v>112</v>
      </c>
      <c r="B38" s="117">
        <v>-3</v>
      </c>
      <c r="C38" s="114"/>
      <c r="D38" s="117">
        <v>475</v>
      </c>
      <c r="E38" s="114"/>
    </row>
    <row r="39" spans="1:5" s="118" customFormat="1" ht="15">
      <c r="A39" s="124" t="s">
        <v>52</v>
      </c>
      <c r="B39" s="119">
        <f>SUM(B31:B38)</f>
        <v>62</v>
      </c>
      <c r="C39" s="114"/>
      <c r="D39" s="119">
        <f>SUM(D31:D38)</f>
        <v>475</v>
      </c>
      <c r="E39" s="114"/>
    </row>
    <row r="40" spans="1:5" ht="15">
      <c r="A40" s="123"/>
      <c r="B40" s="117"/>
      <c r="C40" s="114"/>
      <c r="D40" s="117"/>
      <c r="E40" s="114"/>
    </row>
    <row r="41" spans="1:5" ht="29.25">
      <c r="A41" s="125" t="s">
        <v>53</v>
      </c>
      <c r="B41" s="126">
        <f>B39+B28+B17</f>
        <v>248</v>
      </c>
      <c r="C41" s="114"/>
      <c r="D41" s="126">
        <f>D39+D28+D17</f>
        <v>42</v>
      </c>
      <c r="E41" s="114"/>
    </row>
    <row r="42" spans="1:5" ht="15">
      <c r="A42" s="123"/>
      <c r="B42" s="115"/>
      <c r="C42" s="114"/>
      <c r="D42" s="115"/>
      <c r="E42" s="114"/>
    </row>
    <row r="43" spans="1:5" s="118" customFormat="1" ht="15">
      <c r="A43" s="123" t="s">
        <v>146</v>
      </c>
      <c r="B43" s="117">
        <v>362</v>
      </c>
      <c r="C43" s="114"/>
      <c r="D43" s="117">
        <v>16</v>
      </c>
      <c r="E43" s="114"/>
    </row>
    <row r="44" spans="1:5" s="118" customFormat="1" ht="15">
      <c r="A44" s="123"/>
      <c r="B44" s="127"/>
      <c r="C44" s="114"/>
      <c r="D44" s="127"/>
      <c r="E44" s="114"/>
    </row>
    <row r="45" spans="1:5" ht="15.75" thickBot="1">
      <c r="A45" s="124" t="s">
        <v>147</v>
      </c>
      <c r="B45" s="128">
        <f>B43+B41</f>
        <v>610</v>
      </c>
      <c r="C45" s="114"/>
      <c r="D45" s="128">
        <f>D43+D41</f>
        <v>58</v>
      </c>
      <c r="E45" s="114"/>
    </row>
    <row r="46" spans="1:5" ht="15.75" thickTop="1">
      <c r="A46" s="129"/>
      <c r="B46" s="131"/>
      <c r="C46" s="130"/>
      <c r="D46" s="131"/>
      <c r="E46" s="130"/>
    </row>
    <row r="47" spans="1:5" ht="15">
      <c r="A47" s="129"/>
      <c r="B47" s="131"/>
      <c r="C47" s="130"/>
      <c r="D47" s="131"/>
      <c r="E47" s="130"/>
    </row>
    <row r="48" spans="1:5" ht="15">
      <c r="A48" s="189" t="s">
        <v>152</v>
      </c>
      <c r="B48" s="131"/>
      <c r="C48" s="130"/>
      <c r="D48" s="131"/>
      <c r="E48" s="130"/>
    </row>
    <row r="49" spans="1:5" ht="15">
      <c r="A49" s="132"/>
      <c r="B49" s="114"/>
      <c r="C49" s="114"/>
      <c r="D49" s="115"/>
      <c r="E49" s="114"/>
    </row>
    <row r="50" spans="1:5" ht="15">
      <c r="A50" s="85"/>
      <c r="B50" s="114"/>
      <c r="C50" s="114"/>
      <c r="D50" s="115"/>
      <c r="E50" s="114"/>
    </row>
    <row r="51" spans="1:5" ht="15">
      <c r="A51" s="85"/>
      <c r="B51" s="114"/>
      <c r="C51" s="114"/>
      <c r="D51" s="115"/>
      <c r="E51" s="114"/>
    </row>
    <row r="52" spans="1:5" ht="15">
      <c r="A52" s="85"/>
      <c r="B52" s="114"/>
      <c r="C52" s="114"/>
      <c r="D52" s="115"/>
      <c r="E52" s="114"/>
    </row>
    <row r="53" ht="15">
      <c r="A53" s="88" t="s">
        <v>135</v>
      </c>
    </row>
    <row r="54" ht="15">
      <c r="A54" s="193" t="s">
        <v>133</v>
      </c>
    </row>
    <row r="55" ht="15">
      <c r="A55" s="88" t="s">
        <v>136</v>
      </c>
    </row>
    <row r="56" ht="15">
      <c r="A56" s="193" t="s">
        <v>134</v>
      </c>
    </row>
    <row r="57" ht="15">
      <c r="A57" s="185"/>
    </row>
    <row r="58" spans="1:5" ht="15">
      <c r="A58" s="136"/>
      <c r="B58" s="137"/>
      <c r="C58" s="137"/>
      <c r="D58" s="137"/>
      <c r="E58" s="137"/>
    </row>
    <row r="59" ht="15">
      <c r="A59" s="14"/>
    </row>
    <row r="60" ht="15">
      <c r="A60" s="138"/>
    </row>
    <row r="61" ht="15">
      <c r="A61" s="139"/>
    </row>
    <row r="62" ht="15">
      <c r="A62" s="140"/>
    </row>
    <row r="63" ht="15">
      <c r="A63" s="141"/>
    </row>
    <row r="64" ht="15">
      <c r="A64" s="140"/>
    </row>
    <row r="65" ht="15">
      <c r="A65" s="142"/>
    </row>
    <row r="66" ht="15">
      <c r="A66" s="142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X46"/>
  <sheetViews>
    <sheetView tabSelected="1" zoomScale="85" zoomScaleNormal="85" zoomScaleSheetLayoutView="100" zoomScalePageLayoutView="0" workbookViewId="0" topLeftCell="C13">
      <selection activeCell="V22" sqref="V22"/>
    </sheetView>
  </sheetViews>
  <sheetFormatPr defaultColWidth="9.140625" defaultRowHeight="12.75" outlineLevelCol="1"/>
  <cols>
    <col min="1" max="1" width="58.7109375" style="179" customWidth="1"/>
    <col min="2" max="2" width="56.140625" style="179" hidden="1" customWidth="1" outlineLevel="1"/>
    <col min="3" max="3" width="13.7109375" style="145" customWidth="1" collapsed="1"/>
    <col min="4" max="4" width="13.7109375" style="145" hidden="1" customWidth="1" outlineLevel="1"/>
    <col min="5" max="5" width="2.00390625" style="145" customWidth="1" collapsed="1"/>
    <col min="6" max="6" width="13.7109375" style="145" hidden="1" customWidth="1" outlineLevel="1"/>
    <col min="7" max="7" width="2.00390625" style="145" customWidth="1" collapsed="1"/>
    <col min="8" max="8" width="11.421875" style="145" customWidth="1"/>
    <col min="9" max="9" width="10.57421875" style="145" hidden="1" customWidth="1" outlineLevel="1"/>
    <col min="10" max="10" width="1.8515625" style="145" customWidth="1" collapsed="1"/>
    <col min="11" max="11" width="13.57421875" style="145" customWidth="1"/>
    <col min="12" max="12" width="13.00390625" style="177" hidden="1" customWidth="1" outlineLevel="1"/>
    <col min="13" max="13" width="2.00390625" style="145" customWidth="1" collapsed="1"/>
    <col min="14" max="14" width="12.421875" style="145" customWidth="1"/>
    <col min="15" max="15" width="13.00390625" style="177" hidden="1" customWidth="1" outlineLevel="1"/>
    <col min="16" max="16" width="12.421875" style="177" hidden="1" customWidth="1" outlineLevel="1"/>
    <col min="17" max="17" width="16.7109375" style="177" hidden="1" customWidth="1" outlineLevel="1"/>
    <col min="18" max="18" width="2.28125" style="145" customWidth="1" collapsed="1"/>
    <col min="19" max="19" width="11.28125" style="145" customWidth="1"/>
    <col min="20" max="20" width="13.00390625" style="177" hidden="1" customWidth="1" outlineLevel="1"/>
    <col min="21" max="21" width="3.00390625" style="177" customWidth="1" collapsed="1"/>
    <col min="22" max="22" width="11.140625" style="178" customWidth="1"/>
    <col min="23" max="23" width="14.00390625" style="178" hidden="1" customWidth="1" outlineLevel="1"/>
    <col min="24" max="24" width="20.140625" style="145" customWidth="1" collapsed="1"/>
    <col min="25" max="16384" width="9.140625" style="145" customWidth="1"/>
  </cols>
  <sheetData>
    <row r="1" spans="1:24" ht="15">
      <c r="A1" s="96" t="s">
        <v>138</v>
      </c>
      <c r="B1" s="183" t="e">
        <f>#REF!</f>
        <v>#REF!</v>
      </c>
      <c r="C1" s="97"/>
      <c r="D1" s="97"/>
      <c r="E1" s="97"/>
      <c r="F1" s="97"/>
      <c r="G1" s="97"/>
      <c r="H1" s="97"/>
      <c r="I1" s="97"/>
      <c r="J1" s="143"/>
      <c r="K1" s="97"/>
      <c r="L1" s="144"/>
      <c r="M1" s="143"/>
      <c r="N1" s="143"/>
      <c r="O1" s="144"/>
      <c r="P1" s="144"/>
      <c r="Q1" s="144"/>
      <c r="R1" s="143"/>
      <c r="S1" s="143"/>
      <c r="T1" s="144"/>
      <c r="U1" s="144"/>
      <c r="V1" s="144"/>
      <c r="W1" s="144"/>
      <c r="X1" s="99"/>
    </row>
    <row r="2" spans="1:24" ht="25.5" customHeight="1">
      <c r="A2" s="101" t="s">
        <v>130</v>
      </c>
      <c r="B2" s="101" t="s">
        <v>64</v>
      </c>
      <c r="C2" s="146"/>
      <c r="D2" s="146"/>
      <c r="E2" s="146"/>
      <c r="F2" s="146"/>
      <c r="G2" s="146"/>
      <c r="H2" s="146"/>
      <c r="I2" s="146"/>
      <c r="J2" s="146"/>
      <c r="K2" s="146"/>
      <c r="L2" s="147"/>
      <c r="M2" s="146"/>
      <c r="N2" s="146"/>
      <c r="O2" s="147"/>
      <c r="P2" s="147"/>
      <c r="Q2" s="147"/>
      <c r="R2" s="146"/>
      <c r="S2" s="146"/>
      <c r="T2" s="147"/>
      <c r="U2" s="147"/>
      <c r="V2" s="148"/>
      <c r="W2" s="148"/>
      <c r="X2" s="104"/>
    </row>
    <row r="3" spans="1:24" ht="15">
      <c r="A3" s="41" t="s">
        <v>145</v>
      </c>
      <c r="B3" s="41" t="s">
        <v>61</v>
      </c>
      <c r="C3" s="146"/>
      <c r="D3" s="146"/>
      <c r="E3" s="146"/>
      <c r="F3" s="146"/>
      <c r="G3" s="146"/>
      <c r="H3" s="206"/>
      <c r="I3" s="206"/>
      <c r="J3" s="146"/>
      <c r="K3" s="206"/>
      <c r="L3" s="206"/>
      <c r="M3" s="146"/>
      <c r="N3" s="146"/>
      <c r="O3" s="147"/>
      <c r="P3" s="147"/>
      <c r="Q3" s="147"/>
      <c r="R3" s="146"/>
      <c r="S3" s="146"/>
      <c r="T3" s="147"/>
      <c r="U3" s="147"/>
      <c r="V3" s="148"/>
      <c r="W3" s="148"/>
      <c r="X3" s="104"/>
    </row>
    <row r="4" spans="1:23" ht="18" customHeight="1">
      <c r="A4" s="101"/>
      <c r="B4" s="101"/>
      <c r="C4" s="146"/>
      <c r="D4" s="146"/>
      <c r="E4" s="146"/>
      <c r="F4" s="146"/>
      <c r="G4" s="146"/>
      <c r="H4" s="207"/>
      <c r="I4" s="207"/>
      <c r="J4" s="146"/>
      <c r="K4" s="207"/>
      <c r="L4" s="207"/>
      <c r="M4" s="146"/>
      <c r="N4" s="146"/>
      <c r="O4" s="147"/>
      <c r="P4" s="147"/>
      <c r="Q4" s="147"/>
      <c r="R4" s="146"/>
      <c r="S4" s="146"/>
      <c r="T4" s="147"/>
      <c r="U4" s="147"/>
      <c r="V4" s="148"/>
      <c r="W4" s="148"/>
    </row>
    <row r="5" spans="1:23" ht="16.5" customHeight="1">
      <c r="A5" s="101"/>
      <c r="B5" s="101"/>
      <c r="C5" s="54"/>
      <c r="D5" s="54"/>
      <c r="E5" s="54"/>
      <c r="F5" s="54"/>
      <c r="G5" s="54"/>
      <c r="H5" s="54"/>
      <c r="I5" s="54"/>
      <c r="J5" s="54"/>
      <c r="K5" s="54"/>
      <c r="L5" s="43"/>
      <c r="M5" s="54"/>
      <c r="N5" s="54"/>
      <c r="O5" s="43"/>
      <c r="P5" s="43"/>
      <c r="Q5" s="43"/>
      <c r="R5" s="54"/>
      <c r="S5" s="54"/>
      <c r="T5" s="43"/>
      <c r="U5" s="43"/>
      <c r="V5" s="148"/>
      <c r="W5" s="148"/>
    </row>
    <row r="6" spans="1:23" s="152" customFormat="1" ht="15" customHeight="1">
      <c r="A6" s="149"/>
      <c r="B6" s="149"/>
      <c r="C6" s="206" t="s">
        <v>104</v>
      </c>
      <c r="D6" s="206" t="s">
        <v>62</v>
      </c>
      <c r="E6" s="150"/>
      <c r="F6" s="206" t="s">
        <v>83</v>
      </c>
      <c r="G6" s="150"/>
      <c r="H6" s="206" t="s">
        <v>54</v>
      </c>
      <c r="I6" s="206" t="s">
        <v>72</v>
      </c>
      <c r="J6" s="150"/>
      <c r="K6" s="208" t="s">
        <v>55</v>
      </c>
      <c r="L6" s="206" t="s">
        <v>71</v>
      </c>
      <c r="M6" s="150"/>
      <c r="N6" s="206" t="s">
        <v>84</v>
      </c>
      <c r="O6" s="206" t="s">
        <v>85</v>
      </c>
      <c r="P6" s="206" t="s">
        <v>74</v>
      </c>
      <c r="Q6" s="206" t="s">
        <v>75</v>
      </c>
      <c r="R6" s="151"/>
      <c r="S6" s="206" t="s">
        <v>56</v>
      </c>
      <c r="T6" s="206" t="s">
        <v>73</v>
      </c>
      <c r="U6" s="151"/>
      <c r="V6" s="206" t="s">
        <v>57</v>
      </c>
      <c r="W6" s="206" t="s">
        <v>76</v>
      </c>
    </row>
    <row r="7" spans="1:23" s="156" customFormat="1" ht="36.75" customHeight="1">
      <c r="A7" s="153"/>
      <c r="B7" s="153"/>
      <c r="C7" s="207"/>
      <c r="D7" s="207"/>
      <c r="E7" s="154"/>
      <c r="F7" s="207"/>
      <c r="G7" s="154"/>
      <c r="H7" s="207"/>
      <c r="I7" s="207"/>
      <c r="J7" s="154"/>
      <c r="K7" s="209"/>
      <c r="L7" s="207"/>
      <c r="M7" s="154"/>
      <c r="N7" s="207"/>
      <c r="O7" s="207"/>
      <c r="P7" s="207"/>
      <c r="Q7" s="207"/>
      <c r="R7" s="155"/>
      <c r="S7" s="207"/>
      <c r="T7" s="207"/>
      <c r="U7" s="155"/>
      <c r="V7" s="207"/>
      <c r="W7" s="207"/>
    </row>
    <row r="8" spans="1:23" s="159" customFormat="1" ht="12.75">
      <c r="A8" s="157"/>
      <c r="B8" s="157"/>
      <c r="C8" s="158" t="s">
        <v>32</v>
      </c>
      <c r="D8" s="158" t="s">
        <v>32</v>
      </c>
      <c r="E8" s="158"/>
      <c r="F8" s="158" t="s">
        <v>32</v>
      </c>
      <c r="G8" s="158"/>
      <c r="H8" s="158" t="s">
        <v>32</v>
      </c>
      <c r="I8" s="158" t="s">
        <v>32</v>
      </c>
      <c r="J8" s="158"/>
      <c r="K8" s="158" t="s">
        <v>32</v>
      </c>
      <c r="L8" s="158" t="s">
        <v>32</v>
      </c>
      <c r="M8" s="158"/>
      <c r="N8" s="158" t="s">
        <v>32</v>
      </c>
      <c r="O8" s="158" t="s">
        <v>32</v>
      </c>
      <c r="P8" s="158" t="s">
        <v>32</v>
      </c>
      <c r="Q8" s="158" t="s">
        <v>32</v>
      </c>
      <c r="R8" s="158"/>
      <c r="S8" s="158" t="s">
        <v>32</v>
      </c>
      <c r="T8" s="158" t="s">
        <v>32</v>
      </c>
      <c r="U8" s="158"/>
      <c r="V8" s="158" t="s">
        <v>32</v>
      </c>
      <c r="W8" s="158" t="s">
        <v>32</v>
      </c>
    </row>
    <row r="9" spans="1:23" s="163" customFormat="1" ht="15">
      <c r="A9" s="160"/>
      <c r="B9" s="160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2"/>
      <c r="Q9" s="162"/>
      <c r="R9" s="162"/>
      <c r="S9" s="161"/>
      <c r="T9" s="161"/>
      <c r="U9" s="161"/>
      <c r="V9" s="161"/>
      <c r="W9" s="161"/>
    </row>
    <row r="10" spans="1:23" s="166" customFormat="1" ht="15">
      <c r="A10" s="164" t="s">
        <v>148</v>
      </c>
      <c r="B10" s="164" t="s">
        <v>65</v>
      </c>
      <c r="C10" s="199">
        <v>1322</v>
      </c>
      <c r="D10" s="199"/>
      <c r="E10" s="197"/>
      <c r="F10" s="199"/>
      <c r="G10" s="197"/>
      <c r="H10" s="199">
        <v>113</v>
      </c>
      <c r="I10" s="199"/>
      <c r="J10" s="197"/>
      <c r="K10" s="199">
        <v>-1575</v>
      </c>
      <c r="L10" s="199"/>
      <c r="M10" s="197"/>
      <c r="N10" s="199">
        <v>105</v>
      </c>
      <c r="O10" s="199"/>
      <c r="P10" s="199"/>
      <c r="Q10" s="199"/>
      <c r="R10" s="198"/>
      <c r="S10" s="199">
        <v>865</v>
      </c>
      <c r="T10" s="199"/>
      <c r="U10" s="198"/>
      <c r="V10" s="200">
        <f>SUM(C10:U10)</f>
        <v>830</v>
      </c>
      <c r="W10" s="167" t="e">
        <f>SUM(D10,F10,I10,L10,O10,#REF!,P10,Q10,T10)</f>
        <v>#REF!</v>
      </c>
    </row>
    <row r="11" spans="1:23" s="166" customFormat="1" ht="31.5" customHeight="1">
      <c r="A11" s="168" t="s">
        <v>98</v>
      </c>
      <c r="B11" s="168" t="s">
        <v>102</v>
      </c>
      <c r="C11" s="169"/>
      <c r="D11" s="169"/>
      <c r="E11" s="165"/>
      <c r="F11" s="169"/>
      <c r="G11" s="165"/>
      <c r="H11" s="169"/>
      <c r="I11" s="169"/>
      <c r="J11" s="165"/>
      <c r="K11" s="169"/>
      <c r="L11" s="169"/>
      <c r="M11" s="165"/>
      <c r="N11" s="169"/>
      <c r="O11" s="169"/>
      <c r="P11" s="169"/>
      <c r="Q11" s="169"/>
      <c r="S11" s="169"/>
      <c r="T11" s="169"/>
      <c r="V11" s="170"/>
      <c r="W11" s="170" t="e">
        <f>SUM(D11,F11,I11,L11,O11,#REF!,P11,Q11,T11)</f>
        <v>#REF!</v>
      </c>
    </row>
    <row r="12" spans="1:23" s="166" customFormat="1" ht="15.75" thickBot="1">
      <c r="A12" s="164" t="s">
        <v>149</v>
      </c>
      <c r="B12" s="164" t="s">
        <v>66</v>
      </c>
      <c r="C12" s="187">
        <f>SUM(C10:C11)</f>
        <v>1322</v>
      </c>
      <c r="D12" s="187">
        <f>SUM(D10:D11)</f>
        <v>0</v>
      </c>
      <c r="E12" s="197"/>
      <c r="F12" s="187">
        <f>SUM(F10:F11)</f>
        <v>0</v>
      </c>
      <c r="G12" s="197"/>
      <c r="H12" s="187">
        <f>SUM(H10:H11)</f>
        <v>113</v>
      </c>
      <c r="I12" s="187">
        <f>SUM(I10:I11)</f>
        <v>0</v>
      </c>
      <c r="J12" s="197"/>
      <c r="K12" s="187">
        <f>SUM(K10:K11)</f>
        <v>-1575</v>
      </c>
      <c r="L12" s="187">
        <f>SUM(L10:L11)</f>
        <v>0</v>
      </c>
      <c r="M12" s="197"/>
      <c r="N12" s="187">
        <f>SUM(N10:N11)</f>
        <v>105</v>
      </c>
      <c r="O12" s="187">
        <f>SUM(O10:O11)</f>
        <v>0</v>
      </c>
      <c r="P12" s="187">
        <f>SUM(P10:P11)</f>
        <v>0</v>
      </c>
      <c r="Q12" s="187">
        <f>SUM(Q10:Q11)</f>
        <v>0</v>
      </c>
      <c r="R12" s="198"/>
      <c r="S12" s="187">
        <f>SUM(S10:S11)</f>
        <v>865</v>
      </c>
      <c r="T12" s="187">
        <f>SUM(T10:T11)</f>
        <v>0</v>
      </c>
      <c r="U12" s="198"/>
      <c r="V12" s="200">
        <f>SUM(C12:U12)</f>
        <v>830</v>
      </c>
      <c r="W12" s="172" t="e">
        <f>SUM(D12,F12,I12,L12,O12,#REF!,P12,Q12,T12)</f>
        <v>#REF!</v>
      </c>
    </row>
    <row r="13" spans="1:13" s="166" customFormat="1" ht="15.75" thickTop="1">
      <c r="A13" s="164"/>
      <c r="B13" s="164"/>
      <c r="E13" s="165"/>
      <c r="G13" s="165"/>
      <c r="J13" s="165"/>
      <c r="M13" s="165"/>
    </row>
    <row r="14" spans="1:23" s="166" customFormat="1" ht="15.75" thickBot="1">
      <c r="A14" s="173" t="s">
        <v>69</v>
      </c>
      <c r="B14" s="173" t="s">
        <v>67</v>
      </c>
      <c r="C14" s="187">
        <f>SUM(C12:C13)</f>
        <v>1322</v>
      </c>
      <c r="D14" s="199" t="e">
        <f>SUM(#REF!)</f>
        <v>#REF!</v>
      </c>
      <c r="E14" s="198"/>
      <c r="F14" s="199" t="e">
        <f>SUM(#REF!)</f>
        <v>#REF!</v>
      </c>
      <c r="G14" s="198"/>
      <c r="H14" s="187">
        <f>SUM(H12:H13)</f>
        <v>113</v>
      </c>
      <c r="I14" s="199" t="e">
        <f>SUM(#REF!)</f>
        <v>#REF!</v>
      </c>
      <c r="J14" s="198"/>
      <c r="K14" s="187">
        <f>SUM(K12:K13)</f>
        <v>-1575</v>
      </c>
      <c r="L14" s="199" t="e">
        <f>SUM(#REF!)</f>
        <v>#REF!</v>
      </c>
      <c r="M14" s="198"/>
      <c r="N14" s="187">
        <f>SUM(N12:N13)</f>
        <v>105</v>
      </c>
      <c r="O14" s="199" t="e">
        <f>SUM(#REF!)</f>
        <v>#REF!</v>
      </c>
      <c r="P14" s="199" t="e">
        <f>SUM(#REF!)</f>
        <v>#REF!</v>
      </c>
      <c r="Q14" s="199" t="e">
        <f>SUM(#REF!)</f>
        <v>#REF!</v>
      </c>
      <c r="R14" s="198"/>
      <c r="S14" s="187">
        <f>SUM(S12:S13)</f>
        <v>865</v>
      </c>
      <c r="T14" s="199" t="e">
        <f>SUM(#REF!)</f>
        <v>#REF!</v>
      </c>
      <c r="U14" s="198"/>
      <c r="V14" s="200">
        <v>2483</v>
      </c>
      <c r="W14" s="174" t="e">
        <f>SUM(D14,F14,I14,L14,O14,#REF!,P14,Q14,T14)</f>
        <v>#REF!</v>
      </c>
    </row>
    <row r="15" spans="1:13" s="166" customFormat="1" ht="8.25" customHeight="1" thickTop="1">
      <c r="A15" s="43"/>
      <c r="B15" s="43"/>
      <c r="E15" s="165"/>
      <c r="G15" s="165"/>
      <c r="J15" s="165"/>
      <c r="M15" s="165"/>
    </row>
    <row r="16" spans="1:13" s="166" customFormat="1" ht="9.75" customHeight="1">
      <c r="A16" s="43"/>
      <c r="B16" s="43"/>
      <c r="E16" s="165"/>
      <c r="G16" s="165"/>
      <c r="J16" s="165"/>
      <c r="M16" s="165"/>
    </row>
    <row r="17" spans="1:23" s="166" customFormat="1" ht="15">
      <c r="A17" s="43" t="s">
        <v>109</v>
      </c>
      <c r="B17" s="168"/>
      <c r="E17" s="165"/>
      <c r="G17" s="165"/>
      <c r="J17" s="165"/>
      <c r="K17" s="166">
        <v>-2404</v>
      </c>
      <c r="M17" s="165"/>
      <c r="V17" s="166">
        <v>-2404</v>
      </c>
      <c r="W17" s="166" t="e">
        <f>SUM(D17,F17,I17,L17,O17,#REF!,P17,Q17,T17)</f>
        <v>#REF!</v>
      </c>
    </row>
    <row r="18" spans="1:22" s="166" customFormat="1" ht="15" customHeight="1">
      <c r="A18" s="186" t="s">
        <v>127</v>
      </c>
      <c r="B18" s="168" t="s">
        <v>68</v>
      </c>
      <c r="E18" s="165"/>
      <c r="G18" s="165"/>
      <c r="J18" s="165"/>
      <c r="K18" s="166">
        <v>-100</v>
      </c>
      <c r="M18" s="165"/>
      <c r="V18" s="166">
        <v>-100</v>
      </c>
    </row>
    <row r="19" spans="1:23" s="166" customFormat="1" ht="15">
      <c r="A19" s="168" t="s">
        <v>99</v>
      </c>
      <c r="B19" s="168" t="s">
        <v>70</v>
      </c>
      <c r="E19" s="165"/>
      <c r="G19" s="165"/>
      <c r="J19" s="165"/>
      <c r="K19" s="166">
        <v>2</v>
      </c>
      <c r="M19" s="165"/>
      <c r="S19" s="166">
        <v>-2</v>
      </c>
      <c r="W19" s="166" t="e">
        <f>SUM(D19,F19,I19,L19,O19,#REF!,P19,Q19,T19)</f>
        <v>#REF!</v>
      </c>
    </row>
    <row r="20" spans="1:23" s="166" customFormat="1" ht="15.75" thickBot="1">
      <c r="A20" s="164" t="s">
        <v>58</v>
      </c>
      <c r="B20" s="175" t="s">
        <v>86</v>
      </c>
      <c r="C20" s="187">
        <v>1322</v>
      </c>
      <c r="D20" s="187" t="e">
        <f>SUM(#REF!,#REF!,#REF!,D17:D19)</f>
        <v>#REF!</v>
      </c>
      <c r="E20" s="197"/>
      <c r="F20" s="187" t="e">
        <f>SUM(#REF!,#REF!,#REF!,F17:F19)</f>
        <v>#REF!</v>
      </c>
      <c r="G20" s="197"/>
      <c r="H20" s="187">
        <v>113</v>
      </c>
      <c r="I20" s="187" t="e">
        <f>SUM(#REF!,#REF!,#REF!,I17:I19)</f>
        <v>#REF!</v>
      </c>
      <c r="J20" s="197"/>
      <c r="K20" s="187">
        <v>-4077</v>
      </c>
      <c r="L20" s="187" t="e">
        <f>SUM(#REF!,#REF!,#REF!,L17:L19)</f>
        <v>#REF!</v>
      </c>
      <c r="M20" s="197"/>
      <c r="N20" s="187">
        <v>105</v>
      </c>
      <c r="O20" s="187" t="e">
        <f>SUM(#REF!,#REF!,#REF!,O17:O19)</f>
        <v>#REF!</v>
      </c>
      <c r="P20" s="187" t="e">
        <f>SUM(#REF!,#REF!,#REF!,P17:P19)</f>
        <v>#REF!</v>
      </c>
      <c r="Q20" s="187" t="e">
        <f>SUM(#REF!,#REF!,#REF!,Q17:Q19)</f>
        <v>#REF!</v>
      </c>
      <c r="R20" s="198"/>
      <c r="S20" s="187">
        <v>863</v>
      </c>
      <c r="T20" s="187" t="e">
        <f>SUM(#REF!,#REF!,#REF!,T17:T19)</f>
        <v>#REF!</v>
      </c>
      <c r="U20" s="198"/>
      <c r="V20" s="187">
        <v>-1674</v>
      </c>
      <c r="W20" s="171" t="e">
        <f>SUM(D20,F20,I20,L20,O20,#REF!,P20,Q20,T20)</f>
        <v>#REF!</v>
      </c>
    </row>
    <row r="21" spans="1:23" s="166" customFormat="1" ht="15.75" thickTop="1">
      <c r="A21" s="43" t="s">
        <v>150</v>
      </c>
      <c r="B21" s="168"/>
      <c r="E21" s="165"/>
      <c r="G21" s="165"/>
      <c r="J21" s="165"/>
      <c r="K21" s="166">
        <v>-399</v>
      </c>
      <c r="M21" s="165"/>
      <c r="V21" s="166">
        <v>-399</v>
      </c>
      <c r="W21" s="166" t="e">
        <f>SUM(D21,F21,I21,L21,O21,#REF!,P21,Q21,T21)</f>
        <v>#REF!</v>
      </c>
    </row>
    <row r="22" spans="1:13" s="166" customFormat="1" ht="15" customHeight="1">
      <c r="A22" s="186" t="s">
        <v>127</v>
      </c>
      <c r="B22" s="168" t="s">
        <v>68</v>
      </c>
      <c r="E22" s="165"/>
      <c r="G22" s="165"/>
      <c r="J22" s="165"/>
      <c r="M22" s="165"/>
    </row>
    <row r="23" spans="1:23" s="166" customFormat="1" ht="15">
      <c r="A23" s="168" t="s">
        <v>99</v>
      </c>
      <c r="B23" s="168" t="s">
        <v>70</v>
      </c>
      <c r="E23" s="165"/>
      <c r="G23" s="165"/>
      <c r="J23" s="165"/>
      <c r="M23" s="165"/>
      <c r="W23" s="166" t="e">
        <f>SUM(D23,F23,I23,L23,O23,#REF!,P23,Q23,T23)</f>
        <v>#REF!</v>
      </c>
    </row>
    <row r="24" spans="1:23" s="166" customFormat="1" ht="15" thickBot="1">
      <c r="A24" s="164" t="s">
        <v>151</v>
      </c>
      <c r="B24" s="175" t="s">
        <v>86</v>
      </c>
      <c r="C24" s="187">
        <f>C20+C21+C22+C23</f>
        <v>1322</v>
      </c>
      <c r="D24" s="187" t="e">
        <f aca="true" t="shared" si="0" ref="D24:V24">D20+D21+D22+D23</f>
        <v>#REF!</v>
      </c>
      <c r="E24" s="187">
        <f t="shared" si="0"/>
        <v>0</v>
      </c>
      <c r="F24" s="187" t="e">
        <f t="shared" si="0"/>
        <v>#REF!</v>
      </c>
      <c r="G24" s="187">
        <f t="shared" si="0"/>
        <v>0</v>
      </c>
      <c r="H24" s="187">
        <f t="shared" si="0"/>
        <v>113</v>
      </c>
      <c r="I24" s="187" t="e">
        <f t="shared" si="0"/>
        <v>#REF!</v>
      </c>
      <c r="J24" s="187">
        <f t="shared" si="0"/>
        <v>0</v>
      </c>
      <c r="K24" s="187">
        <f t="shared" si="0"/>
        <v>-4476</v>
      </c>
      <c r="L24" s="187" t="e">
        <f t="shared" si="0"/>
        <v>#REF!</v>
      </c>
      <c r="M24" s="187">
        <f t="shared" si="0"/>
        <v>0</v>
      </c>
      <c r="N24" s="187">
        <f t="shared" si="0"/>
        <v>105</v>
      </c>
      <c r="O24" s="187" t="e">
        <f t="shared" si="0"/>
        <v>#REF!</v>
      </c>
      <c r="P24" s="187" t="e">
        <f t="shared" si="0"/>
        <v>#REF!</v>
      </c>
      <c r="Q24" s="187" t="e">
        <f t="shared" si="0"/>
        <v>#REF!</v>
      </c>
      <c r="R24" s="187">
        <f t="shared" si="0"/>
        <v>0</v>
      </c>
      <c r="S24" s="187">
        <f t="shared" si="0"/>
        <v>863</v>
      </c>
      <c r="T24" s="187" t="e">
        <f t="shared" si="0"/>
        <v>#REF!</v>
      </c>
      <c r="U24" s="187"/>
      <c r="V24" s="187">
        <f t="shared" si="0"/>
        <v>-2073</v>
      </c>
      <c r="W24" s="171" t="e">
        <f>SUM(D24,F24,I24,L24,O24,#REF!,P24,Q24,T24)</f>
        <v>#REF!</v>
      </c>
    </row>
    <row r="25" spans="1:23" s="166" customFormat="1" ht="15" thickTop="1">
      <c r="A25" s="164"/>
      <c r="B25" s="164"/>
      <c r="W25" s="201"/>
    </row>
    <row r="26" spans="1:23" s="166" customFormat="1" ht="14.25">
      <c r="A26" s="164"/>
      <c r="B26" s="164"/>
      <c r="W26" s="201"/>
    </row>
    <row r="27" spans="1:18" s="166" customFormat="1" ht="15">
      <c r="A27" s="190" t="s">
        <v>152</v>
      </c>
      <c r="B27" s="164"/>
      <c r="E27" s="165"/>
      <c r="G27" s="165"/>
      <c r="J27" s="165"/>
      <c r="M27" s="165"/>
      <c r="P27" s="165"/>
      <c r="Q27" s="165"/>
      <c r="R27" s="165"/>
    </row>
    <row r="28" spans="1:18" s="166" customFormat="1" ht="15">
      <c r="A28" s="164"/>
      <c r="B28" s="164"/>
      <c r="E28" s="165"/>
      <c r="G28" s="165"/>
      <c r="J28" s="165"/>
      <c r="M28" s="165"/>
      <c r="P28" s="165"/>
      <c r="Q28" s="165"/>
      <c r="R28" s="165"/>
    </row>
    <row r="29" spans="1:23" s="176" customFormat="1" ht="15">
      <c r="A29" s="136"/>
      <c r="B29" s="136"/>
      <c r="L29" s="165"/>
      <c r="O29" s="165"/>
      <c r="P29" s="165"/>
      <c r="Q29" s="165"/>
      <c r="T29" s="165"/>
      <c r="U29" s="165"/>
      <c r="V29" s="166"/>
      <c r="W29" s="166"/>
    </row>
    <row r="30" spans="1:2" ht="15">
      <c r="A30" s="87" t="s">
        <v>129</v>
      </c>
      <c r="B30" s="87" t="s">
        <v>101</v>
      </c>
    </row>
    <row r="31" spans="1:2" ht="15">
      <c r="A31" s="194" t="s">
        <v>133</v>
      </c>
      <c r="B31" s="135"/>
    </row>
    <row r="32" spans="1:2" ht="15">
      <c r="A32" s="91"/>
      <c r="B32" s="135"/>
    </row>
    <row r="33" spans="1:2" ht="15">
      <c r="A33" s="12" t="s">
        <v>59</v>
      </c>
      <c r="B33" s="12" t="s">
        <v>63</v>
      </c>
    </row>
    <row r="34" spans="1:2" ht="15">
      <c r="A34" s="195" t="s">
        <v>137</v>
      </c>
      <c r="B34" s="14"/>
    </row>
    <row r="35" spans="1:2" ht="15">
      <c r="A35" s="13"/>
      <c r="B35" s="13"/>
    </row>
    <row r="36" spans="1:2" ht="15">
      <c r="A36" s="180"/>
      <c r="B36" s="180"/>
    </row>
    <row r="37" spans="1:2" ht="15">
      <c r="A37" s="181"/>
      <c r="B37" s="181"/>
    </row>
    <row r="46" spans="1:2" ht="15">
      <c r="A46" s="182"/>
      <c r="B46" s="182"/>
    </row>
  </sheetData>
  <sheetProtection/>
  <mergeCells count="19">
    <mergeCell ref="W6:W7"/>
    <mergeCell ref="P6:P7"/>
    <mergeCell ref="Q6:Q7"/>
    <mergeCell ref="S6:S7"/>
    <mergeCell ref="T6:T7"/>
    <mergeCell ref="L6:L7"/>
    <mergeCell ref="N6:N7"/>
    <mergeCell ref="O6:O7"/>
    <mergeCell ref="V6:V7"/>
    <mergeCell ref="K3:K4"/>
    <mergeCell ref="L3:L4"/>
    <mergeCell ref="C6:C7"/>
    <mergeCell ref="D6:D7"/>
    <mergeCell ref="F6:F7"/>
    <mergeCell ref="H3:H4"/>
    <mergeCell ref="I3:I4"/>
    <mergeCell ref="H6:H7"/>
    <mergeCell ref="I6:I7"/>
    <mergeCell ref="K6:K7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Pavlin Penchev</cp:lastModifiedBy>
  <cp:lastPrinted>2010-04-16T04:58:35Z</cp:lastPrinted>
  <dcterms:created xsi:type="dcterms:W3CDTF">2003-02-07T14:36:34Z</dcterms:created>
  <dcterms:modified xsi:type="dcterms:W3CDTF">2010-04-30T06:44:16Z</dcterms:modified>
  <cp:category/>
  <cp:version/>
  <cp:contentType/>
  <cp:contentStatus/>
</cp:coreProperties>
</file>