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Баланс-консолидиран" sheetId="1" r:id="rId1"/>
    <sheet name="ОПР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<sst xmlns="http://schemas.openxmlformats.org/spreadsheetml/2006/main" count="174" uniqueCount="148">
  <si>
    <t>БАЛАНС</t>
  </si>
  <si>
    <t>’000 лв.</t>
  </si>
  <si>
    <t>Активи</t>
  </si>
  <si>
    <t>Дълготрайни активи</t>
  </si>
  <si>
    <t>Краткотрайни активи</t>
  </si>
  <si>
    <t>Други вземания</t>
  </si>
  <si>
    <t>Пари и парични еквиваленти</t>
  </si>
  <si>
    <t>Общо активи</t>
  </si>
  <si>
    <t>Собствен капитал</t>
  </si>
  <si>
    <t>Акционерен капитал</t>
  </si>
  <si>
    <t>Резерви</t>
  </si>
  <si>
    <t>Финансов резултат от предходни периоди</t>
  </si>
  <si>
    <t>Текущ финансов резултат</t>
  </si>
  <si>
    <t>Дългосрочни пасиви</t>
  </si>
  <si>
    <t>Други дългосрочни задължения</t>
  </si>
  <si>
    <t>Краткосрочни пасиви</t>
  </si>
  <si>
    <t>Общо пасиви</t>
  </si>
  <si>
    <t>Общо капитал и пасиви</t>
  </si>
  <si>
    <t>Други задължения</t>
  </si>
  <si>
    <t>Краткосрочни задължения към доставчици и клиенти</t>
  </si>
  <si>
    <t>ОТЧЕТ ЗА ПРИХОДИТЕ И РАЗХОДИТЕ</t>
  </si>
  <si>
    <t>Приходи от нефинансова дейност</t>
  </si>
  <si>
    <t xml:space="preserve">Приходи от продажба на услуги </t>
  </si>
  <si>
    <t xml:space="preserve">Други приходи </t>
  </si>
  <si>
    <t>Разходи по икономически елементи</t>
  </si>
  <si>
    <t xml:space="preserve">Разходи за материали </t>
  </si>
  <si>
    <t xml:space="preserve">Разходи за външни услуги </t>
  </si>
  <si>
    <t>Разходи за заплати</t>
  </si>
  <si>
    <t>Разходи за осигуровки</t>
  </si>
  <si>
    <t>Разходи за амортизация</t>
  </si>
  <si>
    <t>Други разходи</t>
  </si>
  <si>
    <t>Разходи по застраховане</t>
  </si>
  <si>
    <t xml:space="preserve">Разходи по застраховане </t>
  </si>
  <si>
    <t>Приходи от лихви</t>
  </si>
  <si>
    <t xml:space="preserve">Приходи от лихви </t>
  </si>
  <si>
    <t>Разходи за лихви</t>
  </si>
  <si>
    <t xml:space="preserve">Разходи за лихви </t>
  </si>
  <si>
    <t>Приходи от такси и комисионни</t>
  </si>
  <si>
    <t xml:space="preserve">Приходи от такси и комисионни </t>
  </si>
  <si>
    <t>Разходи за такси и комисионни</t>
  </si>
  <si>
    <t xml:space="preserve">Разходи за такси и комисионни </t>
  </si>
  <si>
    <t>Положителни курсови разлики</t>
  </si>
  <si>
    <t>Отрицателни курсови разлики</t>
  </si>
  <si>
    <t>Резултат за периода преди данъци</t>
  </si>
  <si>
    <t>Текущ разход за данъци (съгласно Годишната данъчна декларация)</t>
  </si>
  <si>
    <t>Отсрочен данъчен приход</t>
  </si>
  <si>
    <t>Отсрочен данъчен разход</t>
  </si>
  <si>
    <t>Данъчен разход/(приход)</t>
  </si>
  <si>
    <t xml:space="preserve">Нетен резултат за периода </t>
  </si>
  <si>
    <t xml:space="preserve">             Съставител:                                                        Изп. Директор :</t>
  </si>
  <si>
    <t>Всички суми са в ’000 лв.</t>
  </si>
  <si>
    <t>Финансов резултат</t>
  </si>
  <si>
    <t>Общо</t>
  </si>
  <si>
    <t>Нетен резултат за периода</t>
  </si>
  <si>
    <t>Други промени в капитала</t>
  </si>
  <si>
    <t>ОТЧЕТ ЗА ПАРИЧНИТЕ ПОТОЦИ</t>
  </si>
  <si>
    <t>Оперативна дейност</t>
  </si>
  <si>
    <t>Постъпления от клиенти</t>
  </si>
  <si>
    <t>Плащания на доставчици</t>
  </si>
  <si>
    <t>Плащания към персонала и осигурителни институции</t>
  </si>
  <si>
    <t>Платени данъци върху печалбата</t>
  </si>
  <si>
    <t>Други постъпления от оперативна дейност</t>
  </si>
  <si>
    <t>Други плащания за оперативна дейност</t>
  </si>
  <si>
    <t>Нетен паричен поток от оперативна дейност</t>
  </si>
  <si>
    <t>Инвестиционна дейност</t>
  </si>
  <si>
    <t>Придобиване на дълготрайни активи</t>
  </si>
  <si>
    <t>Други постъпления от инвестиционна дейност</t>
  </si>
  <si>
    <t>Други плащания за инвестиционна дейност</t>
  </si>
  <si>
    <t>Нетен паричен поток от инвестиционна дейност</t>
  </si>
  <si>
    <t>Финансова дейност</t>
  </si>
  <si>
    <t>Нетен паричен поток от финансова дейност</t>
  </si>
  <si>
    <t>Нетно увеличение на паричните средства</t>
  </si>
  <si>
    <t>Парични средства в началото на периода</t>
  </si>
  <si>
    <t xml:space="preserve">Парични средства в края на периода </t>
  </si>
  <si>
    <t>Парични потоци от положителни валутни курсови разлики</t>
  </si>
  <si>
    <t>Парични потоци от отрицателни валутни курсови разлики</t>
  </si>
  <si>
    <t>Възстановени данъци от ДДС, др.данъци</t>
  </si>
  <si>
    <t>Платени данъци от ДДС, др. данъци</t>
  </si>
  <si>
    <t>Платени лихви,такси, комисионни и др.</t>
  </si>
  <si>
    <t>Дългосрочни финансови задължения по облигационни заеми</t>
  </si>
  <si>
    <t>Търговски вземания от клиенти и доставчици</t>
  </si>
  <si>
    <t>Разходи за бъдещи периоди</t>
  </si>
  <si>
    <t>Съставител: Даниела Михайлова</t>
  </si>
  <si>
    <t>Земи</t>
  </si>
  <si>
    <t>Сгради и конструкции</t>
  </si>
  <si>
    <t>Транспортни средства</t>
  </si>
  <si>
    <t>Машини и оборудване</t>
  </si>
  <si>
    <t>Други ДМА</t>
  </si>
  <si>
    <t>Данъци за възстановяване</t>
  </si>
  <si>
    <t>Приходи за бъдещи периоди</t>
  </si>
  <si>
    <t>Краткосрочни задължения към банки небанкови фин.институции</t>
  </si>
  <si>
    <t>Задължения към персонала</t>
  </si>
  <si>
    <t>Задължения към осигурителни предприятия</t>
  </si>
  <si>
    <t>Данъчни задължения</t>
  </si>
  <si>
    <t>Други текущи пасиви</t>
  </si>
  <si>
    <t>Инвестиции в други предприятия</t>
  </si>
  <si>
    <t>Други Резерви</t>
  </si>
  <si>
    <t>Общи Резерви</t>
  </si>
  <si>
    <r>
      <t xml:space="preserve">ИМЕ НА ДРУЖЕСТВОТО: </t>
    </r>
    <r>
      <rPr>
        <b/>
        <sz val="12"/>
        <rFont val="Garamond"/>
        <family val="1"/>
      </rPr>
      <t>АЛМА ТУР БГ АД</t>
    </r>
  </si>
  <si>
    <t>Изплатени дивиденти</t>
  </si>
  <si>
    <t>Платенибанк.такси и лихви върху краткосрочни заеми</t>
  </si>
  <si>
    <t>Предоставени заеми</t>
  </si>
  <si>
    <t>Възстановени предост.заеми в.т.ч по финансов лизинг</t>
  </si>
  <si>
    <t>Получени лихви по предоставени заеми</t>
  </si>
  <si>
    <t>Покупка на инвестиция</t>
  </si>
  <si>
    <t>Приходи от продажба на продукция</t>
  </si>
  <si>
    <t>Други</t>
  </si>
  <si>
    <t>Курсови разлики</t>
  </si>
  <si>
    <r>
      <t xml:space="preserve">Вид на отчета : </t>
    </r>
    <r>
      <rPr>
        <b/>
        <sz val="12"/>
        <rFont val="Garamond"/>
        <family val="1"/>
      </rPr>
      <t>консолидиран</t>
    </r>
  </si>
  <si>
    <t>Плащания/постъпления , свързани с финансови активи</t>
  </si>
  <si>
    <t>Други постъпления/плащания от финансова дейност</t>
  </si>
  <si>
    <t>Постъпления от  заеми</t>
  </si>
  <si>
    <t>Плащания по заеми</t>
  </si>
  <si>
    <t>Платени задължения по лизингови договори</t>
  </si>
  <si>
    <t>Стопански инвентар</t>
  </si>
  <si>
    <t>Права върху собственост</t>
  </si>
  <si>
    <t>Програмни продукти</t>
  </si>
  <si>
    <t>Положителна репутация</t>
  </si>
  <si>
    <t>Други финансови активи</t>
  </si>
  <si>
    <t>Други дългосрочни вземания</t>
  </si>
  <si>
    <t>Активи по отсрочени данъци</t>
  </si>
  <si>
    <t>Материали</t>
  </si>
  <si>
    <t>Други материални запаси</t>
  </si>
  <si>
    <t>Предоставени аванси</t>
  </si>
  <si>
    <t>Съдебни и присъдени вземания</t>
  </si>
  <si>
    <t>Основен капитал</t>
  </si>
  <si>
    <t>Общи резерви</t>
  </si>
  <si>
    <t>Други резерви</t>
  </si>
  <si>
    <t>Малцинствено участие</t>
  </si>
  <si>
    <t xml:space="preserve">Дългосрочни задължения по получени заеми от банки </t>
  </si>
  <si>
    <t>Пасиви по отсрочени данъци</t>
  </si>
  <si>
    <t>Получени аванси</t>
  </si>
  <si>
    <t>Приходи от продажба на стоки</t>
  </si>
  <si>
    <t>Други финансови разходи</t>
  </si>
  <si>
    <t>Постъпления от емитиране на ценни книжа</t>
  </si>
  <si>
    <t>Разходи за придобиване и ликвидация на ДМА</t>
  </si>
  <si>
    <t>Други НДА</t>
  </si>
  <si>
    <t>Любомир Панковски</t>
  </si>
  <si>
    <t>Салдо към 31 декември 2008</t>
  </si>
  <si>
    <r>
      <t>ДАТА</t>
    </r>
    <r>
      <rPr>
        <sz val="12"/>
        <rFont val="Garamond"/>
        <family val="1"/>
      </rPr>
      <t>: 26.02.2010г.</t>
    </r>
  </si>
  <si>
    <t>към 31.12.2009</t>
  </si>
  <si>
    <t>Резерв от последващи оценки на активи</t>
  </si>
  <si>
    <t>Задължения по финансов лизинг</t>
  </si>
  <si>
    <t>Отчет за собствения капитал към 31.12.2009</t>
  </si>
  <si>
    <t>Салдо към 31.12.2009</t>
  </si>
  <si>
    <t>Последващи оценки на ДМА</t>
  </si>
  <si>
    <t>Резерв от последващи оценки</t>
  </si>
  <si>
    <t>-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</si>
</sst>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??_);_(@_)"/>
    <numFmt numFmtId="175" formatCode="[$-402]dd\ mmmm\ yyyy\ &quot;г.&quot;"/>
  </numFmts>
  <fonts count="17">
    <font>
      <sz val="10"/>
      <name val="Arial"/>
      <family val="0"/>
    </font>
    <font>
      <sz val="12"/>
      <name val="Garamond"/>
      <family val="1"/>
    </font>
    <font>
      <b/>
      <sz val="16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sz val="12"/>
      <color indexed="10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sz val="16"/>
      <name val="Garamond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17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172" fontId="5" fillId="0" borderId="2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wrapText="1"/>
    </xf>
    <xf numFmtId="172" fontId="5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2" fontId="5" fillId="0" borderId="0" xfId="21" applyNumberFormat="1" applyFont="1" applyFill="1" applyAlignment="1">
      <alignment wrapText="1"/>
      <protection/>
    </xf>
    <xf numFmtId="0" fontId="1" fillId="0" borderId="0" xfId="21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5" fillId="0" borderId="0" xfId="21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justify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2" fontId="14" fillId="0" borderId="4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172" fontId="5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justify" wrapText="1"/>
    </xf>
    <xf numFmtId="172" fontId="4" fillId="0" borderId="2" xfId="0" applyNumberFormat="1" applyFont="1" applyFill="1" applyBorder="1" applyAlignment="1">
      <alignment horizontal="right" wrapText="1"/>
    </xf>
    <xf numFmtId="172" fontId="5" fillId="0" borderId="0" xfId="21" applyNumberFormat="1" applyFont="1" applyFill="1" applyBorder="1" applyAlignment="1">
      <alignment wrapText="1"/>
      <protection/>
    </xf>
    <xf numFmtId="0" fontId="4" fillId="0" borderId="1" xfId="0" applyFont="1" applyFill="1" applyBorder="1" applyAlignment="1">
      <alignment/>
    </xf>
    <xf numFmtId="0" fontId="5" fillId="0" borderId="1" xfId="21" applyFont="1" applyFill="1" applyBorder="1" applyAlignment="1">
      <alignment wrapText="1"/>
      <protection/>
    </xf>
    <xf numFmtId="0" fontId="1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 applyAlignment="1">
      <alignment wrapText="1"/>
      <protection/>
    </xf>
    <xf numFmtId="0" fontId="5" fillId="2" borderId="5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justify" wrapText="1"/>
    </xf>
    <xf numFmtId="172" fontId="1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49" fontId="1" fillId="0" borderId="6" xfId="0" applyNumberFormat="1" applyFont="1" applyFill="1" applyBorder="1" applyAlignment="1" applyProtection="1">
      <alignment/>
      <protection locked="0"/>
    </xf>
    <xf numFmtId="172" fontId="0" fillId="0" borderId="6" xfId="0" applyNumberFormat="1" applyFill="1" applyBorder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72" fontId="1" fillId="2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172" fontId="4" fillId="0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wrapText="1"/>
    </xf>
    <xf numFmtId="172" fontId="5" fillId="2" borderId="1" xfId="0" applyNumberFormat="1" applyFont="1" applyFill="1" applyBorder="1" applyAlignment="1">
      <alignment horizontal="right" wrapText="1"/>
    </xf>
    <xf numFmtId="172" fontId="5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2" borderId="2" xfId="21" applyFont="1" applyFill="1" applyBorder="1" applyAlignment="1">
      <alignment wrapText="1"/>
      <protection/>
    </xf>
    <xf numFmtId="172" fontId="4" fillId="2" borderId="2" xfId="0" applyNumberFormat="1" applyFont="1" applyFill="1" applyBorder="1" applyAlignment="1">
      <alignment horizontal="right" wrapText="1"/>
    </xf>
    <xf numFmtId="17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13" fillId="0" borderId="8" xfId="0" applyFont="1" applyFill="1" applyBorder="1" applyAlignment="1">
      <alignment horizontal="left" wrapText="1"/>
    </xf>
    <xf numFmtId="172" fontId="14" fillId="0" borderId="9" xfId="0" applyNumberFormat="1" applyFont="1" applyFill="1" applyBorder="1" applyAlignment="1">
      <alignment horizontal="center" wrapText="1" readingOrder="2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/>
    </xf>
    <xf numFmtId="49" fontId="15" fillId="0" borderId="0" xfId="0" applyNumberFormat="1" applyFont="1" applyFill="1" applyBorder="1" applyAlignment="1" applyProtection="1">
      <alignment/>
      <protection locked="0"/>
    </xf>
    <xf numFmtId="17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61">
      <selection activeCell="C23" sqref="C23"/>
    </sheetView>
  </sheetViews>
  <sheetFormatPr defaultColWidth="9.140625" defaultRowHeight="12.75"/>
  <cols>
    <col min="1" max="1" width="66.00390625" style="6" customWidth="1"/>
    <col min="2" max="2" width="11.57421875" style="6" customWidth="1"/>
    <col min="3" max="3" width="11.00390625" style="6" customWidth="1"/>
    <col min="4" max="16384" width="9.140625" style="6" customWidth="1"/>
  </cols>
  <sheetData>
    <row r="1" spans="1:3" ht="27" customHeight="1">
      <c r="A1" s="3" t="s">
        <v>98</v>
      </c>
      <c r="B1" s="1"/>
      <c r="C1" s="1"/>
    </row>
    <row r="2" spans="1:3" ht="32.25" customHeight="1">
      <c r="A2" s="22" t="s">
        <v>82</v>
      </c>
      <c r="B2" s="1"/>
      <c r="C2" s="1"/>
    </row>
    <row r="3" spans="1:3" ht="12.75" customHeight="1">
      <c r="A3" s="23" t="s">
        <v>139</v>
      </c>
      <c r="B3" s="1"/>
      <c r="C3" s="1"/>
    </row>
    <row r="4" spans="1:3" ht="12.75" customHeight="1">
      <c r="A4" s="28" t="s">
        <v>108</v>
      </c>
      <c r="B4" s="1"/>
      <c r="C4" s="1"/>
    </row>
    <row r="5" spans="1:3" ht="12.75" customHeight="1">
      <c r="A5" s="23"/>
      <c r="B5" s="1"/>
      <c r="C5" s="1"/>
    </row>
    <row r="6" spans="1:3" ht="21">
      <c r="A6" s="7" t="s">
        <v>0</v>
      </c>
      <c r="B6" s="1"/>
      <c r="C6" s="1"/>
    </row>
    <row r="7" spans="1:3" ht="15.75">
      <c r="A7" s="85" t="s">
        <v>140</v>
      </c>
      <c r="B7" s="78">
        <v>2009</v>
      </c>
      <c r="C7" s="78">
        <v>2008</v>
      </c>
    </row>
    <row r="8" spans="1:3" ht="15.75">
      <c r="A8" s="10"/>
      <c r="B8" s="98" t="s">
        <v>1</v>
      </c>
      <c r="C8" s="98" t="s">
        <v>1</v>
      </c>
    </row>
    <row r="9" spans="1:3" ht="12" customHeight="1">
      <c r="A9" s="8" t="s">
        <v>2</v>
      </c>
      <c r="B9" s="9"/>
      <c r="C9" s="9"/>
    </row>
    <row r="10" spans="1:3" ht="18" customHeight="1">
      <c r="A10" s="8" t="s">
        <v>3</v>
      </c>
      <c r="B10" s="99"/>
      <c r="C10" s="99"/>
    </row>
    <row r="11" spans="1:3" ht="18" customHeight="1">
      <c r="A11" s="61" t="s">
        <v>83</v>
      </c>
      <c r="B11" s="99">
        <v>18005</v>
      </c>
      <c r="C11" s="99">
        <v>8305</v>
      </c>
    </row>
    <row r="12" spans="1:3" ht="18" customHeight="1">
      <c r="A12" s="61" t="s">
        <v>84</v>
      </c>
      <c r="B12" s="99">
        <v>31541</v>
      </c>
      <c r="C12" s="99">
        <v>10740</v>
      </c>
    </row>
    <row r="13" spans="1:3" ht="18" customHeight="1">
      <c r="A13" s="61" t="s">
        <v>86</v>
      </c>
      <c r="B13" s="99">
        <v>91</v>
      </c>
      <c r="C13" s="99">
        <v>116</v>
      </c>
    </row>
    <row r="14" spans="1:3" ht="18" customHeight="1">
      <c r="A14" s="61" t="s">
        <v>85</v>
      </c>
      <c r="B14" s="99">
        <v>1026</v>
      </c>
      <c r="C14" s="99">
        <v>1332</v>
      </c>
    </row>
    <row r="15" spans="1:3" ht="18" customHeight="1">
      <c r="A15" s="61" t="s">
        <v>114</v>
      </c>
      <c r="B15" s="99">
        <v>242</v>
      </c>
      <c r="C15" s="99">
        <v>346</v>
      </c>
    </row>
    <row r="16" spans="1:3" ht="18" customHeight="1">
      <c r="A16" s="61" t="s">
        <v>135</v>
      </c>
      <c r="B16" s="99">
        <v>6327</v>
      </c>
      <c r="C16" s="99">
        <v>1080</v>
      </c>
    </row>
    <row r="17" spans="1:3" ht="18" customHeight="1">
      <c r="A17" s="3" t="s">
        <v>87</v>
      </c>
      <c r="B17" s="4">
        <v>400</v>
      </c>
      <c r="C17" s="4">
        <v>215</v>
      </c>
    </row>
    <row r="18" spans="1:3" ht="18" customHeight="1">
      <c r="A18" s="3" t="s">
        <v>115</v>
      </c>
      <c r="B18" s="99">
        <v>25</v>
      </c>
      <c r="C18" s="99">
        <v>15</v>
      </c>
    </row>
    <row r="19" spans="1:3" ht="18" customHeight="1">
      <c r="A19" s="3" t="s">
        <v>116</v>
      </c>
      <c r="B19" s="99">
        <v>61</v>
      </c>
      <c r="C19" s="99">
        <v>17</v>
      </c>
    </row>
    <row r="20" spans="1:3" ht="18" customHeight="1">
      <c r="A20" s="3" t="s">
        <v>136</v>
      </c>
      <c r="B20" s="99"/>
      <c r="C20" s="99">
        <v>23</v>
      </c>
    </row>
    <row r="21" spans="1:3" ht="18" customHeight="1">
      <c r="A21" s="3" t="s">
        <v>117</v>
      </c>
      <c r="B21" s="99">
        <v>3480</v>
      </c>
      <c r="C21" s="99">
        <v>3521</v>
      </c>
    </row>
    <row r="22" spans="1:3" ht="18" customHeight="1">
      <c r="A22" s="3" t="s">
        <v>95</v>
      </c>
      <c r="B22" s="99">
        <v>2</v>
      </c>
      <c r="C22" s="99">
        <v>80</v>
      </c>
    </row>
    <row r="23" spans="1:3" ht="18" customHeight="1">
      <c r="A23" s="3" t="s">
        <v>119</v>
      </c>
      <c r="B23" s="99">
        <v>3274</v>
      </c>
      <c r="C23" s="99">
        <v>4453</v>
      </c>
    </row>
    <row r="24" spans="1:3" ht="19.5" customHeight="1">
      <c r="A24" s="62"/>
      <c r="B24" s="100">
        <f>SUM(B11:B23)</f>
        <v>64474</v>
      </c>
      <c r="C24" s="100">
        <f>SUM(C11:C23)</f>
        <v>30243</v>
      </c>
    </row>
    <row r="25" spans="1:3" ht="12" customHeight="1">
      <c r="A25" s="62"/>
      <c r="B25" s="100"/>
      <c r="C25" s="100"/>
    </row>
    <row r="26" spans="1:3" ht="16.5" customHeight="1">
      <c r="A26" s="62" t="s">
        <v>81</v>
      </c>
      <c r="B26" s="101">
        <v>176</v>
      </c>
      <c r="C26" s="101"/>
    </row>
    <row r="27" spans="1:3" ht="19.5" customHeight="1">
      <c r="A27" s="62" t="s">
        <v>120</v>
      </c>
      <c r="B27" s="101">
        <v>72</v>
      </c>
      <c r="C27" s="101">
        <v>75</v>
      </c>
    </row>
    <row r="28" spans="1:3" ht="18" customHeight="1">
      <c r="A28" s="8" t="s">
        <v>4</v>
      </c>
      <c r="B28" s="4"/>
      <c r="C28" s="4"/>
    </row>
    <row r="29" spans="1:3" ht="18" customHeight="1">
      <c r="A29" s="3" t="s">
        <v>121</v>
      </c>
      <c r="B29" s="4">
        <v>180</v>
      </c>
      <c r="C29" s="4">
        <v>74</v>
      </c>
    </row>
    <row r="30" spans="1:3" ht="18" customHeight="1">
      <c r="A30" s="3" t="s">
        <v>122</v>
      </c>
      <c r="B30" s="4"/>
      <c r="C30" s="4">
        <v>52</v>
      </c>
    </row>
    <row r="31" spans="1:3" ht="18" customHeight="1">
      <c r="A31" s="3" t="s">
        <v>80</v>
      </c>
      <c r="B31" s="4">
        <v>4674</v>
      </c>
      <c r="C31" s="4">
        <v>6154</v>
      </c>
    </row>
    <row r="32" spans="1:3" ht="18" customHeight="1">
      <c r="A32" s="3" t="s">
        <v>123</v>
      </c>
      <c r="B32" s="4">
        <f>3477+260</f>
        <v>3737</v>
      </c>
      <c r="C32" s="4">
        <v>22</v>
      </c>
    </row>
    <row r="33" spans="1:3" ht="18" customHeight="1">
      <c r="A33" s="3" t="s">
        <v>124</v>
      </c>
      <c r="B33" s="4">
        <v>49</v>
      </c>
      <c r="C33" s="4">
        <v>42</v>
      </c>
    </row>
    <row r="34" spans="1:3" ht="18" customHeight="1">
      <c r="A34" s="3" t="s">
        <v>88</v>
      </c>
      <c r="B34" s="4">
        <v>1347</v>
      </c>
      <c r="C34" s="4">
        <v>238</v>
      </c>
    </row>
    <row r="35" spans="1:3" ht="18" customHeight="1">
      <c r="A35" s="3" t="s">
        <v>5</v>
      </c>
      <c r="B35" s="4">
        <v>1905</v>
      </c>
      <c r="C35" s="4">
        <v>2478</v>
      </c>
    </row>
    <row r="36" spans="1:3" ht="18" customHeight="1">
      <c r="A36" s="3" t="s">
        <v>118</v>
      </c>
      <c r="B36" s="4">
        <v>8</v>
      </c>
      <c r="C36" s="4">
        <v>8</v>
      </c>
    </row>
    <row r="37" spans="1:3" ht="18" customHeight="1">
      <c r="A37" s="3" t="s">
        <v>6</v>
      </c>
      <c r="B37" s="4">
        <v>866</v>
      </c>
      <c r="C37" s="4">
        <v>892</v>
      </c>
    </row>
    <row r="38" spans="1:3" ht="18" customHeight="1">
      <c r="A38" s="13"/>
      <c r="B38" s="103">
        <f>SUM(B29:B37)</f>
        <v>12766</v>
      </c>
      <c r="C38" s="103">
        <f>SUM(C29:C37)</f>
        <v>9960</v>
      </c>
    </row>
    <row r="39" spans="1:3" ht="14.25" customHeight="1">
      <c r="A39" s="13"/>
      <c r="B39" s="103"/>
      <c r="C39" s="103"/>
    </row>
    <row r="40" spans="1:3" ht="16.5" customHeight="1">
      <c r="A40" s="62" t="s">
        <v>81</v>
      </c>
      <c r="B40" s="102">
        <v>2149</v>
      </c>
      <c r="C40" s="102">
        <v>1693</v>
      </c>
    </row>
    <row r="41" spans="1:3" ht="21" customHeight="1" thickBot="1">
      <c r="A41" s="60" t="s">
        <v>7</v>
      </c>
      <c r="B41" s="104">
        <f>B24+B26+B27+B38+B40</f>
        <v>79637</v>
      </c>
      <c r="C41" s="104">
        <f>C24+C26+C27+C38+C40</f>
        <v>41971</v>
      </c>
    </row>
    <row r="42" spans="1:3" ht="12" customHeight="1" thickTop="1">
      <c r="A42" s="3"/>
      <c r="B42" s="4"/>
      <c r="C42" s="4"/>
    </row>
    <row r="43" spans="1:3" ht="23.25" customHeight="1">
      <c r="A43" s="47"/>
      <c r="B43" s="49">
        <v>2009</v>
      </c>
      <c r="C43" s="49">
        <v>2008</v>
      </c>
    </row>
    <row r="44" spans="1:3" ht="22.5" customHeight="1">
      <c r="A44" s="10"/>
      <c r="B44" s="105" t="s">
        <v>1</v>
      </c>
      <c r="C44" s="105" t="s">
        <v>1</v>
      </c>
    </row>
    <row r="45" spans="1:3" ht="12" customHeight="1">
      <c r="A45" s="16"/>
      <c r="B45" s="4"/>
      <c r="C45" s="4"/>
    </row>
    <row r="46" spans="1:3" ht="18" customHeight="1">
      <c r="A46" s="17" t="s">
        <v>8</v>
      </c>
      <c r="B46" s="9"/>
      <c r="C46" s="9"/>
    </row>
    <row r="47" spans="1:3" ht="18" customHeight="1">
      <c r="A47" s="19" t="s">
        <v>125</v>
      </c>
      <c r="B47" s="4">
        <v>1550</v>
      </c>
      <c r="C47" s="4">
        <v>1550</v>
      </c>
    </row>
    <row r="48" spans="1:3" ht="18" customHeight="1">
      <c r="A48" s="19" t="s">
        <v>141</v>
      </c>
      <c r="B48" s="4">
        <v>23881</v>
      </c>
      <c r="C48" s="4"/>
    </row>
    <row r="49" spans="1:3" ht="18" customHeight="1">
      <c r="A49" s="19" t="s">
        <v>126</v>
      </c>
      <c r="B49" s="4">
        <v>188</v>
      </c>
      <c r="C49" s="4">
        <v>188</v>
      </c>
    </row>
    <row r="50" spans="1:3" ht="18" customHeight="1">
      <c r="A50" s="19" t="s">
        <v>127</v>
      </c>
      <c r="B50" s="4">
        <v>643</v>
      </c>
      <c r="C50" s="4">
        <v>643</v>
      </c>
    </row>
    <row r="51" spans="1:3" ht="18" customHeight="1">
      <c r="A51" s="19" t="s">
        <v>11</v>
      </c>
      <c r="B51" s="39">
        <v>396</v>
      </c>
      <c r="C51" s="39">
        <v>-318</v>
      </c>
    </row>
    <row r="52" spans="1:3" ht="18" customHeight="1">
      <c r="A52" s="19" t="s">
        <v>12</v>
      </c>
      <c r="B52" s="39">
        <v>1232</v>
      </c>
      <c r="C52" s="106">
        <v>133</v>
      </c>
    </row>
    <row r="53" spans="1:3" ht="18" customHeight="1">
      <c r="A53" s="63"/>
      <c r="B53" s="100">
        <f>SUM(B47:B52)</f>
        <v>27890</v>
      </c>
      <c r="C53" s="100">
        <f>SUM(C47:C52)</f>
        <v>2196</v>
      </c>
    </row>
    <row r="54" spans="1:3" ht="18" customHeight="1">
      <c r="A54" s="20"/>
      <c r="B54" s="9"/>
      <c r="C54" s="9"/>
    </row>
    <row r="55" spans="1:3" ht="18" customHeight="1">
      <c r="A55" s="34" t="s">
        <v>128</v>
      </c>
      <c r="B55" s="107">
        <v>4012</v>
      </c>
      <c r="C55" s="107">
        <v>420</v>
      </c>
    </row>
    <row r="56" spans="1:3" ht="18" customHeight="1">
      <c r="A56" s="17"/>
      <c r="B56" s="9"/>
      <c r="C56" s="9"/>
    </row>
    <row r="57" spans="1:3" ht="18" customHeight="1">
      <c r="A57" s="17" t="s">
        <v>13</v>
      </c>
      <c r="B57" s="9"/>
      <c r="C57" s="9"/>
    </row>
    <row r="58" spans="1:3" ht="21" customHeight="1">
      <c r="A58" s="3" t="s">
        <v>129</v>
      </c>
      <c r="B58" s="99">
        <v>21174</v>
      </c>
      <c r="C58" s="99">
        <v>15094</v>
      </c>
    </row>
    <row r="59" spans="1:3" ht="18" customHeight="1">
      <c r="A59" s="3" t="s">
        <v>79</v>
      </c>
      <c r="B59" s="4">
        <v>7823</v>
      </c>
      <c r="C59" s="4">
        <v>9779</v>
      </c>
    </row>
    <row r="60" spans="1:3" ht="18" customHeight="1">
      <c r="A60" s="3" t="s">
        <v>142</v>
      </c>
      <c r="B60" s="4">
        <v>2377</v>
      </c>
      <c r="C60" s="4">
        <v>2799</v>
      </c>
    </row>
    <row r="61" spans="1:3" ht="18" customHeight="1">
      <c r="A61" s="19" t="s">
        <v>14</v>
      </c>
      <c r="B61" s="4">
        <v>1465</v>
      </c>
      <c r="C61" s="4"/>
    </row>
    <row r="62" spans="1:3" ht="18" customHeight="1">
      <c r="A62" s="63"/>
      <c r="B62" s="108">
        <f>SUM(B58:B61)</f>
        <v>32839</v>
      </c>
      <c r="C62" s="108">
        <f>SUM(C58:C61)</f>
        <v>27672</v>
      </c>
    </row>
    <row r="63" spans="1:3" ht="18" customHeight="1">
      <c r="A63" s="20"/>
      <c r="B63" s="109"/>
      <c r="C63" s="109"/>
    </row>
    <row r="64" spans="1:3" ht="18" customHeight="1">
      <c r="A64" s="20" t="s">
        <v>89</v>
      </c>
      <c r="B64" s="109">
        <v>8</v>
      </c>
      <c r="C64" s="109"/>
    </row>
    <row r="65" spans="1:3" ht="18" customHeight="1">
      <c r="A65" s="20" t="s">
        <v>130</v>
      </c>
      <c r="B65" s="109">
        <v>13</v>
      </c>
      <c r="C65" s="109">
        <v>1</v>
      </c>
    </row>
    <row r="66" spans="1:3" ht="18" customHeight="1">
      <c r="A66" s="20"/>
      <c r="B66" s="109"/>
      <c r="C66" s="109"/>
    </row>
    <row r="67" spans="1:3" ht="18" customHeight="1">
      <c r="A67" s="17" t="s">
        <v>15</v>
      </c>
      <c r="B67" s="9"/>
      <c r="C67" s="9"/>
    </row>
    <row r="68" spans="1:3" ht="18" customHeight="1">
      <c r="A68" s="19" t="s">
        <v>19</v>
      </c>
      <c r="B68" s="99">
        <v>7121</v>
      </c>
      <c r="C68" s="99">
        <v>4392</v>
      </c>
    </row>
    <row r="69" spans="1:3" ht="18" customHeight="1">
      <c r="A69" s="19" t="s">
        <v>131</v>
      </c>
      <c r="B69" s="99">
        <v>285</v>
      </c>
      <c r="C69" s="99"/>
    </row>
    <row r="70" spans="1:3" ht="18" customHeight="1">
      <c r="A70" s="19" t="s">
        <v>90</v>
      </c>
      <c r="B70" s="99">
        <v>2410</v>
      </c>
      <c r="C70" s="99">
        <v>431</v>
      </c>
    </row>
    <row r="71" spans="1:3" ht="18" customHeight="1">
      <c r="A71" s="19" t="s">
        <v>91</v>
      </c>
      <c r="B71" s="99">
        <v>110</v>
      </c>
      <c r="C71" s="99">
        <v>153</v>
      </c>
    </row>
    <row r="72" spans="1:3" ht="18" customHeight="1">
      <c r="A72" s="19" t="s">
        <v>92</v>
      </c>
      <c r="B72" s="99">
        <v>130</v>
      </c>
      <c r="C72" s="99">
        <v>51</v>
      </c>
    </row>
    <row r="73" spans="1:3" ht="18" customHeight="1">
      <c r="A73" s="19" t="s">
        <v>93</v>
      </c>
      <c r="B73" s="99">
        <v>203</v>
      </c>
      <c r="C73" s="99">
        <v>150</v>
      </c>
    </row>
    <row r="74" spans="1:3" ht="18" customHeight="1">
      <c r="A74" s="20" t="s">
        <v>18</v>
      </c>
      <c r="B74" s="35">
        <v>318</v>
      </c>
      <c r="C74" s="35">
        <v>1315</v>
      </c>
    </row>
    <row r="75" spans="1:3" ht="18" customHeight="1">
      <c r="A75" s="63"/>
      <c r="B75" s="108">
        <f>SUM(B68:B74)</f>
        <v>10577</v>
      </c>
      <c r="C75" s="108">
        <f>SUM(C68:C74)</f>
        <v>6492</v>
      </c>
    </row>
    <row r="76" spans="1:3" ht="18" customHeight="1">
      <c r="A76" s="20" t="s">
        <v>94</v>
      </c>
      <c r="B76" s="99">
        <v>1916</v>
      </c>
      <c r="C76" s="99">
        <v>3482</v>
      </c>
    </row>
    <row r="77" spans="1:3" ht="18" customHeight="1">
      <c r="A77" s="20" t="s">
        <v>89</v>
      </c>
      <c r="B77" s="99">
        <v>2382</v>
      </c>
      <c r="C77" s="99">
        <v>1708</v>
      </c>
    </row>
    <row r="78" spans="1:3" ht="18" customHeight="1">
      <c r="A78" s="63"/>
      <c r="B78" s="110">
        <f>SUM(B76:B77)</f>
        <v>4298</v>
      </c>
      <c r="C78" s="110">
        <f>SUM(C76:C77)</f>
        <v>5190</v>
      </c>
    </row>
    <row r="79" spans="2:3" ht="18" customHeight="1">
      <c r="B79" s="35"/>
      <c r="C79" s="35"/>
    </row>
    <row r="80" spans="1:3" ht="19.5" customHeight="1">
      <c r="A80" s="34" t="s">
        <v>16</v>
      </c>
      <c r="B80" s="107">
        <f>B75+B62+B64+B65+B78</f>
        <v>47735</v>
      </c>
      <c r="C80" s="107">
        <f>C75+C62+C64+C65+C78</f>
        <v>39355</v>
      </c>
    </row>
    <row r="81" spans="1:3" ht="22.5" customHeight="1" thickBot="1">
      <c r="A81" s="36" t="s">
        <v>17</v>
      </c>
      <c r="B81" s="104">
        <f>B53+B55+B80</f>
        <v>79637</v>
      </c>
      <c r="C81" s="104">
        <f>C53+C55+C80</f>
        <v>41971</v>
      </c>
    </row>
    <row r="82" spans="1:3" ht="12" customHeight="1" thickTop="1">
      <c r="A82" s="3"/>
      <c r="B82" s="1"/>
      <c r="C82" s="1"/>
    </row>
    <row r="83" spans="1:3" ht="12" customHeight="1">
      <c r="A83" s="3"/>
      <c r="B83" s="1"/>
      <c r="C83" s="1"/>
    </row>
    <row r="84" spans="1:3" ht="12" customHeight="1">
      <c r="A84" s="3"/>
      <c r="B84" s="1"/>
      <c r="C84" s="1"/>
    </row>
    <row r="85" spans="1:3" ht="12" customHeight="1">
      <c r="A85" s="3"/>
      <c r="B85" s="1"/>
      <c r="C85" s="1"/>
    </row>
    <row r="86" spans="1:3" ht="12" customHeight="1">
      <c r="A86" s="25" t="s">
        <v>49</v>
      </c>
      <c r="B86" s="1"/>
      <c r="C86" s="1"/>
    </row>
    <row r="87" spans="1:3" ht="12" customHeight="1">
      <c r="A87" s="3"/>
      <c r="B87" s="111" t="s">
        <v>137</v>
      </c>
      <c r="C87" s="1"/>
    </row>
    <row r="88" spans="1:3" ht="12" customHeight="1">
      <c r="A88" s="3"/>
      <c r="B88" s="1"/>
      <c r="C88" s="1"/>
    </row>
    <row r="89" spans="1:3" ht="12" customHeight="1">
      <c r="A89" s="3"/>
      <c r="B89" s="1"/>
      <c r="C89" s="1"/>
    </row>
    <row r="90" spans="1:3" ht="12" customHeight="1">
      <c r="A90" s="3"/>
      <c r="B90" s="1"/>
      <c r="C90" s="1"/>
    </row>
    <row r="91" spans="1:3" ht="12" customHeight="1">
      <c r="A91" s="3"/>
      <c r="B91" s="1"/>
      <c r="C91" s="1"/>
    </row>
    <row r="92" spans="1:3" ht="12" customHeight="1">
      <c r="A92" s="3"/>
      <c r="B92" s="1"/>
      <c r="C92" s="1"/>
    </row>
    <row r="93" spans="1:3" ht="12" customHeight="1">
      <c r="A93" s="3"/>
      <c r="B93" s="1"/>
      <c r="C93" s="1"/>
    </row>
    <row r="94" spans="1:3" ht="12" customHeight="1">
      <c r="A94" s="3"/>
      <c r="B94" s="1"/>
      <c r="C94" s="1"/>
    </row>
    <row r="95" spans="1:3" ht="12" customHeight="1">
      <c r="A95" s="3"/>
      <c r="B95" s="1"/>
      <c r="C95" s="1"/>
    </row>
    <row r="96" spans="1:3" ht="12" customHeight="1">
      <c r="A96" s="3"/>
      <c r="B96" s="1"/>
      <c r="C96" s="1"/>
    </row>
    <row r="97" spans="1:3" ht="12" customHeight="1">
      <c r="A97" s="3"/>
      <c r="B97" s="1"/>
      <c r="C97" s="1"/>
    </row>
    <row r="98" spans="1:3" ht="12" customHeight="1">
      <c r="A98" s="3"/>
      <c r="B98" s="1"/>
      <c r="C98" s="1"/>
    </row>
    <row r="99" ht="12" customHeight="1"/>
  </sheetData>
  <printOptions horizontalCentered="1"/>
  <pageMargins left="0.7480314960629921" right="0.2362204724409449" top="0.4724409448818898" bottom="0.15748031496062992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43">
      <selection activeCell="D48" sqref="D48"/>
    </sheetView>
  </sheetViews>
  <sheetFormatPr defaultColWidth="9.140625" defaultRowHeight="12.75"/>
  <cols>
    <col min="1" max="1" width="69.28125" style="6" customWidth="1"/>
    <col min="2" max="3" width="9.28125" style="6" bestFit="1" customWidth="1"/>
    <col min="4" max="16384" width="9.140625" style="6" customWidth="1"/>
  </cols>
  <sheetData>
    <row r="1" spans="1:2" ht="18.75" customHeight="1">
      <c r="A1" s="3" t="s">
        <v>98</v>
      </c>
      <c r="B1" s="1"/>
    </row>
    <row r="2" spans="1:2" ht="13.5" customHeight="1">
      <c r="A2" s="22" t="s">
        <v>82</v>
      </c>
      <c r="B2" s="1"/>
    </row>
    <row r="3" spans="1:2" ht="15" customHeight="1">
      <c r="A3" s="23" t="str">
        <f>'Баланс-консолидиран'!A3</f>
        <v>ДАТА: 26.02.2010г.</v>
      </c>
      <c r="B3" s="1"/>
    </row>
    <row r="4" spans="1:3" ht="14.25" customHeight="1">
      <c r="A4" s="28" t="s">
        <v>108</v>
      </c>
      <c r="B4" s="2"/>
      <c r="C4" s="2"/>
    </row>
    <row r="5" spans="1:3" ht="14.25" customHeight="1">
      <c r="A5" s="28"/>
      <c r="B5" s="2"/>
      <c r="C5" s="2"/>
    </row>
    <row r="6" spans="1:3" ht="18" customHeight="1">
      <c r="A6" s="112" t="s">
        <v>20</v>
      </c>
      <c r="B6" s="112"/>
      <c r="C6" s="112"/>
    </row>
    <row r="7" spans="1:3" ht="18" customHeight="1">
      <c r="A7" s="113" t="s">
        <v>140</v>
      </c>
      <c r="B7" s="113"/>
      <c r="C7" s="113"/>
    </row>
    <row r="8" spans="1:3" ht="18" customHeight="1">
      <c r="A8" s="20"/>
      <c r="B8" s="78">
        <v>2009</v>
      </c>
      <c r="C8" s="78">
        <v>2008</v>
      </c>
    </row>
    <row r="9" spans="1:3" ht="18" customHeight="1">
      <c r="A9" s="21"/>
      <c r="B9" s="73" t="s">
        <v>1</v>
      </c>
      <c r="C9" s="73" t="s">
        <v>1</v>
      </c>
    </row>
    <row r="10" spans="1:3" ht="18" customHeight="1">
      <c r="A10" s="20"/>
      <c r="B10" s="35"/>
      <c r="C10" s="35"/>
    </row>
    <row r="11" spans="1:3" ht="18" customHeight="1">
      <c r="A11" s="69" t="s">
        <v>21</v>
      </c>
      <c r="B11" s="15"/>
      <c r="C11" s="15"/>
    </row>
    <row r="12" spans="1:3" ht="18" customHeight="1">
      <c r="A12" s="82" t="s">
        <v>105</v>
      </c>
      <c r="B12" s="15">
        <v>336</v>
      </c>
      <c r="C12" s="15">
        <v>401</v>
      </c>
    </row>
    <row r="13" spans="1:3" ht="18" customHeight="1">
      <c r="A13" s="82" t="s">
        <v>132</v>
      </c>
      <c r="B13" s="15">
        <v>10</v>
      </c>
      <c r="C13" s="15"/>
    </row>
    <row r="14" spans="1:3" ht="18" customHeight="1">
      <c r="A14" s="20" t="s">
        <v>22</v>
      </c>
      <c r="B14" s="39">
        <v>78175</v>
      </c>
      <c r="C14" s="39">
        <v>68615</v>
      </c>
    </row>
    <row r="15" spans="1:3" ht="18" customHeight="1">
      <c r="A15" s="20" t="s">
        <v>23</v>
      </c>
      <c r="B15" s="39">
        <v>345</v>
      </c>
      <c r="C15" s="39">
        <v>360</v>
      </c>
    </row>
    <row r="16" spans="1:3" ht="18" customHeight="1">
      <c r="A16" s="74"/>
      <c r="B16" s="76">
        <f>SUM(B12:B15)</f>
        <v>78866</v>
      </c>
      <c r="C16" s="76">
        <f>SUM(C12:C15)</f>
        <v>69376</v>
      </c>
    </row>
    <row r="17" spans="1:3" ht="18" customHeight="1">
      <c r="A17" s="20"/>
      <c r="B17" s="15"/>
      <c r="C17" s="15"/>
    </row>
    <row r="18" spans="1:3" ht="18" customHeight="1">
      <c r="A18" s="71" t="s">
        <v>24</v>
      </c>
      <c r="B18" s="15"/>
      <c r="C18" s="15"/>
    </row>
    <row r="19" spans="1:3" ht="18" customHeight="1">
      <c r="A19" s="20" t="s">
        <v>25</v>
      </c>
      <c r="B19" s="39">
        <v>-1728</v>
      </c>
      <c r="C19" s="39">
        <v>-2429</v>
      </c>
    </row>
    <row r="20" spans="1:3" ht="18" customHeight="1">
      <c r="A20" s="20" t="s">
        <v>26</v>
      </c>
      <c r="B20" s="39">
        <v>-67310</v>
      </c>
      <c r="C20" s="39">
        <v>-58449</v>
      </c>
    </row>
    <row r="21" spans="1:3" ht="18" customHeight="1">
      <c r="A21" s="20" t="s">
        <v>29</v>
      </c>
      <c r="B21" s="39">
        <v>-1137</v>
      </c>
      <c r="C21" s="39">
        <v>-1084</v>
      </c>
    </row>
    <row r="22" spans="1:3" ht="18" customHeight="1">
      <c r="A22" s="20" t="s">
        <v>27</v>
      </c>
      <c r="B22" s="39">
        <v>-3126</v>
      </c>
      <c r="C22" s="39">
        <v>-2784</v>
      </c>
    </row>
    <row r="23" spans="1:3" ht="18" customHeight="1">
      <c r="A23" s="20" t="s">
        <v>28</v>
      </c>
      <c r="B23" s="39">
        <v>-606</v>
      </c>
      <c r="C23" s="39">
        <v>-613</v>
      </c>
    </row>
    <row r="24" spans="1:3" ht="18" customHeight="1">
      <c r="A24" s="20" t="s">
        <v>30</v>
      </c>
      <c r="B24" s="39">
        <v>-1779</v>
      </c>
      <c r="C24" s="39">
        <v>-1659</v>
      </c>
    </row>
    <row r="25" spans="1:3" ht="18" customHeight="1">
      <c r="A25" s="74"/>
      <c r="B25" s="76">
        <f>SUM(B19:B24)</f>
        <v>-75686</v>
      </c>
      <c r="C25" s="76">
        <f>SUM(C19:C24)</f>
        <v>-67018</v>
      </c>
    </row>
    <row r="26" spans="1:3" ht="18" customHeight="1">
      <c r="A26" s="20"/>
      <c r="B26" s="35"/>
      <c r="C26" s="35"/>
    </row>
    <row r="27" spans="1:3" ht="15.75" hidden="1">
      <c r="A27" s="71" t="s">
        <v>31</v>
      </c>
      <c r="B27" s="15"/>
      <c r="C27" s="15"/>
    </row>
    <row r="28" spans="1:3" ht="15.75" hidden="1">
      <c r="A28" s="20" t="s">
        <v>32</v>
      </c>
      <c r="B28" s="39"/>
      <c r="C28" s="39"/>
    </row>
    <row r="29" spans="1:3" ht="15.75" hidden="1">
      <c r="A29" s="71"/>
      <c r="B29" s="15">
        <f>SUM(B28:B28)</f>
        <v>0</v>
      </c>
      <c r="C29" s="15">
        <f>SUM(C28:C28)</f>
        <v>0</v>
      </c>
    </row>
    <row r="30" spans="1:3" ht="0.75" customHeight="1">
      <c r="A30" s="69"/>
      <c r="B30" s="35"/>
      <c r="C30" s="35"/>
    </row>
    <row r="31" spans="1:3" ht="18" customHeight="1">
      <c r="A31" s="71" t="s">
        <v>33</v>
      </c>
      <c r="B31" s="15"/>
      <c r="C31" s="15"/>
    </row>
    <row r="32" spans="1:3" ht="18" customHeight="1">
      <c r="A32" s="20" t="s">
        <v>34</v>
      </c>
      <c r="B32" s="39">
        <v>234</v>
      </c>
      <c r="C32" s="39">
        <v>903</v>
      </c>
    </row>
    <row r="33" spans="1:3" ht="18" customHeight="1">
      <c r="A33" s="75"/>
      <c r="B33" s="76">
        <f>SUM(B32:B32)</f>
        <v>234</v>
      </c>
      <c r="C33" s="76">
        <f>SUM(C32:C32)</f>
        <v>903</v>
      </c>
    </row>
    <row r="34" spans="1:3" ht="18" customHeight="1">
      <c r="A34" s="71"/>
      <c r="B34" s="15"/>
      <c r="C34" s="15"/>
    </row>
    <row r="35" spans="1:3" ht="18" customHeight="1">
      <c r="A35" s="71" t="s">
        <v>35</v>
      </c>
      <c r="B35" s="15"/>
      <c r="C35" s="15"/>
    </row>
    <row r="36" spans="1:3" ht="18" customHeight="1">
      <c r="A36" s="20" t="s">
        <v>36</v>
      </c>
      <c r="B36" s="39">
        <v>-1753</v>
      </c>
      <c r="C36" s="39">
        <v>-2926</v>
      </c>
    </row>
    <row r="37" spans="1:3" ht="18" customHeight="1">
      <c r="A37" s="75"/>
      <c r="B37" s="76">
        <f>SUM(B36)</f>
        <v>-1753</v>
      </c>
      <c r="C37" s="76">
        <f>SUM(C36)</f>
        <v>-2926</v>
      </c>
    </row>
    <row r="38" spans="1:3" ht="18" customHeight="1">
      <c r="A38" s="20"/>
      <c r="B38" s="35"/>
      <c r="C38" s="35"/>
    </row>
    <row r="39" spans="1:3" ht="18" customHeight="1" hidden="1">
      <c r="A39" s="71" t="s">
        <v>37</v>
      </c>
      <c r="B39" s="15"/>
      <c r="C39" s="15"/>
    </row>
    <row r="40" spans="1:3" ht="18" customHeight="1" hidden="1">
      <c r="A40" s="20" t="s">
        <v>38</v>
      </c>
      <c r="B40" s="39"/>
      <c r="C40" s="39"/>
    </row>
    <row r="41" spans="1:3" ht="18" customHeight="1" hidden="1">
      <c r="A41" s="72"/>
      <c r="B41" s="70">
        <f>SUM(B40:B40)</f>
        <v>0</v>
      </c>
      <c r="C41" s="70">
        <f>SUM(C40:C40)</f>
        <v>0</v>
      </c>
    </row>
    <row r="42" spans="1:3" ht="18" customHeight="1" hidden="1">
      <c r="A42" s="71"/>
      <c r="B42" s="15"/>
      <c r="C42" s="15"/>
    </row>
    <row r="43" spans="1:3" ht="18" customHeight="1">
      <c r="A43" s="71" t="s">
        <v>39</v>
      </c>
      <c r="B43" s="15"/>
      <c r="C43" s="15"/>
    </row>
    <row r="44" spans="1:3" ht="18" customHeight="1">
      <c r="A44" s="20" t="s">
        <v>40</v>
      </c>
      <c r="B44" s="39">
        <v>-304</v>
      </c>
      <c r="C44" s="39">
        <v>-265</v>
      </c>
    </row>
    <row r="45" spans="1:3" ht="18" customHeight="1">
      <c r="A45" s="75"/>
      <c r="B45" s="77">
        <f>SUM(B44:B44)</f>
        <v>-304</v>
      </c>
      <c r="C45" s="77">
        <f>SUM(C44:C44)</f>
        <v>-265</v>
      </c>
    </row>
    <row r="46" spans="1:3" ht="18" customHeight="1">
      <c r="A46" s="71"/>
      <c r="B46" s="11"/>
      <c r="C46" s="11"/>
    </row>
    <row r="47" spans="1:3" ht="18" customHeight="1">
      <c r="A47" s="83" t="s">
        <v>107</v>
      </c>
      <c r="B47" s="35"/>
      <c r="C47" s="35"/>
    </row>
    <row r="48" spans="1:3" ht="18" customHeight="1">
      <c r="A48" s="20" t="s">
        <v>41</v>
      </c>
      <c r="B48" s="39">
        <v>313</v>
      </c>
      <c r="C48" s="39">
        <v>554</v>
      </c>
    </row>
    <row r="49" spans="1:3" ht="18" customHeight="1">
      <c r="A49" s="84" t="s">
        <v>133</v>
      </c>
      <c r="B49" s="15"/>
      <c r="C49" s="15"/>
    </row>
    <row r="50" spans="1:3" ht="18" customHeight="1">
      <c r="A50" s="20" t="s">
        <v>42</v>
      </c>
      <c r="B50" s="39">
        <v>-261</v>
      </c>
      <c r="C50" s="39">
        <v>-365</v>
      </c>
    </row>
    <row r="51" spans="1:3" ht="18" customHeight="1">
      <c r="A51" s="75"/>
      <c r="B51" s="76">
        <f>SUM(B48:B50)</f>
        <v>52</v>
      </c>
      <c r="C51" s="76">
        <f>SUM(C48:C50)</f>
        <v>189</v>
      </c>
    </row>
    <row r="52" spans="1:3" ht="18" customHeight="1">
      <c r="A52" s="20"/>
      <c r="B52" s="35"/>
      <c r="C52" s="35"/>
    </row>
    <row r="53" spans="1:3" ht="18" customHeight="1">
      <c r="A53" s="20"/>
      <c r="B53" s="35"/>
      <c r="C53" s="35"/>
    </row>
    <row r="54" spans="1:3" ht="15.75" hidden="1">
      <c r="A54" s="71"/>
      <c r="B54" s="15"/>
      <c r="C54" s="15"/>
    </row>
    <row r="55" spans="1:3" ht="15.75" hidden="1">
      <c r="A55" s="20"/>
      <c r="B55" s="39"/>
      <c r="C55" s="39"/>
    </row>
    <row r="56" spans="1:3" ht="15.75" hidden="1">
      <c r="A56" s="71"/>
      <c r="B56" s="15">
        <f>SUM(B55:B55)</f>
        <v>0</v>
      </c>
      <c r="C56" s="15">
        <f>SUM(C55:C55)</f>
        <v>0</v>
      </c>
    </row>
    <row r="57" spans="1:3" ht="15.75" hidden="1">
      <c r="A57" s="71"/>
      <c r="B57" s="15"/>
      <c r="C57" s="15"/>
    </row>
    <row r="58" spans="1:3" ht="15.75" hidden="1">
      <c r="A58" s="20"/>
      <c r="B58" s="39"/>
      <c r="C58" s="39"/>
    </row>
    <row r="59" spans="1:3" ht="15.75" hidden="1">
      <c r="A59" s="20"/>
      <c r="B59" s="39"/>
      <c r="C59" s="39"/>
    </row>
    <row r="60" spans="1:3" ht="0.75" customHeight="1">
      <c r="A60" s="71"/>
      <c r="B60" s="15">
        <f>SUM(B58:B59)</f>
        <v>0</v>
      </c>
      <c r="C60" s="15">
        <f>SUM(C58:C59)</f>
        <v>0</v>
      </c>
    </row>
    <row r="61" spans="1:3" ht="1.5" customHeight="1">
      <c r="A61" s="20"/>
      <c r="B61" s="35"/>
      <c r="C61" s="35"/>
    </row>
    <row r="62" spans="1:3" ht="15.75" hidden="1">
      <c r="A62" s="20"/>
      <c r="B62" s="39"/>
      <c r="C62" s="39"/>
    </row>
    <row r="63" spans="1:3" ht="18" customHeight="1" hidden="1">
      <c r="A63" s="71"/>
      <c r="B63" s="15"/>
      <c r="C63" s="15"/>
    </row>
    <row r="64" spans="1:3" ht="18" customHeight="1">
      <c r="A64" s="75" t="s">
        <v>43</v>
      </c>
      <c r="B64" s="77">
        <f>B16+B25+B29+B33+B37+B41+B45+B51+B56+B60+B62</f>
        <v>1409</v>
      </c>
      <c r="C64" s="77">
        <f>C16+C25+C29+C33+C37+C41+C45+C51+C56+C60+C62</f>
        <v>259</v>
      </c>
    </row>
    <row r="65" spans="1:3" ht="18" customHeight="1">
      <c r="A65" s="71"/>
      <c r="B65" s="15"/>
      <c r="C65" s="15"/>
    </row>
    <row r="66" spans="1:3" ht="17.25" customHeight="1">
      <c r="A66" s="20" t="s">
        <v>44</v>
      </c>
      <c r="B66" s="39">
        <v>-175</v>
      </c>
      <c r="C66" s="39">
        <v>-137</v>
      </c>
    </row>
    <row r="67" spans="1:3" ht="18" customHeight="1">
      <c r="A67" s="20" t="s">
        <v>45</v>
      </c>
      <c r="B67" s="39"/>
      <c r="C67" s="39">
        <v>15</v>
      </c>
    </row>
    <row r="68" spans="1:3" ht="18" customHeight="1" hidden="1">
      <c r="A68" s="20" t="s">
        <v>46</v>
      </c>
      <c r="B68" s="39"/>
      <c r="C68" s="39"/>
    </row>
    <row r="69" spans="1:3" ht="18" customHeight="1">
      <c r="A69" s="20" t="s">
        <v>106</v>
      </c>
      <c r="B69" s="39">
        <v>-2</v>
      </c>
      <c r="C69" s="39">
        <v>-3</v>
      </c>
    </row>
    <row r="70" spans="1:3" ht="18" customHeight="1">
      <c r="A70" s="34" t="s">
        <v>47</v>
      </c>
      <c r="B70" s="68">
        <f>SUM(B66:B69)</f>
        <v>-177</v>
      </c>
      <c r="C70" s="68">
        <f>SUM(C66:C69)</f>
        <v>-125</v>
      </c>
    </row>
    <row r="71" spans="1:3" ht="18" customHeight="1">
      <c r="A71" s="71"/>
      <c r="B71" s="15"/>
      <c r="C71" s="15"/>
    </row>
    <row r="72" spans="1:3" ht="18" customHeight="1">
      <c r="A72" s="75" t="s">
        <v>48</v>
      </c>
      <c r="B72" s="77">
        <f>B64+B70</f>
        <v>1232</v>
      </c>
      <c r="C72" s="77">
        <f>C64+C70</f>
        <v>134</v>
      </c>
    </row>
    <row r="78" ht="15.75">
      <c r="A78" s="33" t="s">
        <v>49</v>
      </c>
    </row>
  </sheetData>
  <mergeCells count="2">
    <mergeCell ref="A6:C6"/>
    <mergeCell ref="A7:C7"/>
  </mergeCells>
  <dataValidations count="1">
    <dataValidation type="whole" operator="lessThanOrEqual" allowBlank="1" showInputMessage="1" showErrorMessage="1" sqref="B66:C66 B55:C55 B68:C69 B50:C50 B59:C59 B44:C44 B36:C36 B28:C28 B19:C24">
      <formula1>0</formula1>
    </dataValidation>
  </dataValidations>
  <printOptions horizontalCentered="1"/>
  <pageMargins left="0.984251968503937" right="0.1968503937007874" top="1.4173228346456694" bottom="0.944881889763779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C42" sqref="C42"/>
    </sheetView>
  </sheetViews>
  <sheetFormatPr defaultColWidth="9.140625" defaultRowHeight="12.75"/>
  <cols>
    <col min="1" max="1" width="61.00390625" style="2" customWidth="1"/>
    <col min="2" max="3" width="14.421875" style="2" customWidth="1"/>
    <col min="4" max="7" width="11.00390625" style="2" customWidth="1"/>
    <col min="8" max="16384" width="9.140625" style="2" customWidth="1"/>
  </cols>
  <sheetData>
    <row r="1" spans="1:2" s="6" customFormat="1" ht="27" customHeight="1">
      <c r="A1" s="3" t="s">
        <v>98</v>
      </c>
      <c r="B1" s="1"/>
    </row>
    <row r="2" spans="1:2" s="6" customFormat="1" ht="32.25" customHeight="1">
      <c r="A2" s="22" t="s">
        <v>82</v>
      </c>
      <c r="B2" s="1"/>
    </row>
    <row r="3" spans="1:2" s="6" customFormat="1" ht="12.75" customHeight="1">
      <c r="A3" s="23" t="str">
        <f>'Баланс-консолидиран'!A3</f>
        <v>ДАТА: 26.02.2010г.</v>
      </c>
      <c r="B3" s="1"/>
    </row>
    <row r="4" spans="1:2" s="6" customFormat="1" ht="12.75" customHeight="1">
      <c r="A4" s="28" t="s">
        <v>108</v>
      </c>
      <c r="B4" s="1"/>
    </row>
    <row r="5" ht="12" customHeight="1"/>
    <row r="6" spans="1:3" ht="21">
      <c r="A6" s="114" t="s">
        <v>55</v>
      </c>
      <c r="B6" s="114"/>
      <c r="C6" s="114"/>
    </row>
    <row r="7" spans="1:3" ht="15.75">
      <c r="A7" s="113" t="s">
        <v>140</v>
      </c>
      <c r="B7" s="113"/>
      <c r="C7" s="113"/>
    </row>
    <row r="8" spans="1:3" ht="15.75">
      <c r="A8" s="29"/>
      <c r="B8" s="78">
        <v>2009</v>
      </c>
      <c r="C8" s="78">
        <v>2008</v>
      </c>
    </row>
    <row r="9" spans="1:3" ht="15.75">
      <c r="A9" s="59"/>
      <c r="B9" s="81" t="s">
        <v>1</v>
      </c>
      <c r="C9" s="81" t="s">
        <v>1</v>
      </c>
    </row>
    <row r="10" spans="1:3" ht="15.75">
      <c r="A10" s="27"/>
      <c r="B10" s="29"/>
      <c r="C10" s="29"/>
    </row>
    <row r="11" spans="1:3" ht="15.75">
      <c r="A11" s="54" t="s">
        <v>56</v>
      </c>
      <c r="B11" s="55"/>
      <c r="C11" s="55"/>
    </row>
    <row r="12" spans="1:3" ht="15.75">
      <c r="A12" s="40" t="s">
        <v>57</v>
      </c>
      <c r="B12" s="41">
        <v>78718</v>
      </c>
      <c r="C12" s="41">
        <v>70861</v>
      </c>
    </row>
    <row r="13" spans="1:3" ht="15.75">
      <c r="A13" s="40" t="s">
        <v>58</v>
      </c>
      <c r="B13" s="41">
        <v>-67941</v>
      </c>
      <c r="C13" s="41">
        <v>-68034</v>
      </c>
    </row>
    <row r="14" spans="1:3" ht="15.75">
      <c r="A14" s="42" t="s">
        <v>109</v>
      </c>
      <c r="B14" s="41"/>
      <c r="C14" s="41"/>
    </row>
    <row r="15" spans="1:3" ht="15.75">
      <c r="A15" s="42" t="s">
        <v>59</v>
      </c>
      <c r="B15" s="41">
        <v>-3681</v>
      </c>
      <c r="C15" s="41">
        <v>-3352</v>
      </c>
    </row>
    <row r="16" spans="1:3" ht="15.75">
      <c r="A16" s="42" t="s">
        <v>74</v>
      </c>
      <c r="B16" s="41"/>
      <c r="C16" s="41">
        <v>79</v>
      </c>
    </row>
    <row r="17" spans="1:3" ht="15.75">
      <c r="A17" s="42" t="s">
        <v>75</v>
      </c>
      <c r="B17" s="41">
        <v>-73</v>
      </c>
      <c r="C17" s="41"/>
    </row>
    <row r="18" spans="1:3" ht="15.75">
      <c r="A18" s="42" t="s">
        <v>100</v>
      </c>
      <c r="B18" s="41">
        <v>-111</v>
      </c>
      <c r="C18" s="41">
        <v>-14</v>
      </c>
    </row>
    <row r="19" spans="1:3" ht="15.75">
      <c r="A19" s="42" t="s">
        <v>76</v>
      </c>
      <c r="B19" s="41"/>
      <c r="C19" s="41"/>
    </row>
    <row r="20" spans="1:3" ht="15.75">
      <c r="A20" s="42" t="s">
        <v>77</v>
      </c>
      <c r="B20" s="41"/>
      <c r="C20" s="41">
        <v>-16</v>
      </c>
    </row>
    <row r="21" spans="1:3" s="31" customFormat="1" ht="15.75">
      <c r="A21" s="43" t="s">
        <v>60</v>
      </c>
      <c r="B21" s="41">
        <v>-128</v>
      </c>
      <c r="C21" s="41">
        <v>-75</v>
      </c>
    </row>
    <row r="22" spans="1:3" s="31" customFormat="1" ht="15.75">
      <c r="A22" s="43" t="s">
        <v>61</v>
      </c>
      <c r="B22" s="41"/>
      <c r="C22" s="41">
        <v>2840</v>
      </c>
    </row>
    <row r="23" spans="1:3" ht="15.75">
      <c r="A23" s="43" t="s">
        <v>62</v>
      </c>
      <c r="B23" s="41">
        <v>-3211</v>
      </c>
      <c r="C23" s="41"/>
    </row>
    <row r="24" spans="1:3" ht="15.75">
      <c r="A24" s="51" t="s">
        <v>63</v>
      </c>
      <c r="B24" s="52">
        <f>SUM(B12:B23)</f>
        <v>3573</v>
      </c>
      <c r="C24" s="52">
        <f>SUM(C12:C23)</f>
        <v>2289</v>
      </c>
    </row>
    <row r="25" spans="1:3" ht="15.75">
      <c r="A25" s="34" t="s">
        <v>64</v>
      </c>
      <c r="B25" s="56"/>
      <c r="C25" s="56"/>
    </row>
    <row r="26" spans="1:3" ht="15.75">
      <c r="A26" s="42" t="s">
        <v>65</v>
      </c>
      <c r="B26" s="41">
        <v>-24</v>
      </c>
      <c r="C26" s="41">
        <v>-168</v>
      </c>
    </row>
    <row r="27" spans="1:3" ht="15.75">
      <c r="A27" s="42" t="s">
        <v>101</v>
      </c>
      <c r="B27" s="41">
        <v>-5801</v>
      </c>
      <c r="C27" s="41">
        <v>-6319</v>
      </c>
    </row>
    <row r="28" spans="1:3" ht="15.75">
      <c r="A28" s="43" t="s">
        <v>102</v>
      </c>
      <c r="B28" s="41">
        <v>8047</v>
      </c>
      <c r="C28" s="41">
        <v>3993</v>
      </c>
    </row>
    <row r="29" spans="1:3" ht="15.75">
      <c r="A29" s="2" t="s">
        <v>103</v>
      </c>
      <c r="B29" s="41">
        <v>2161</v>
      </c>
      <c r="C29" s="41">
        <v>898</v>
      </c>
    </row>
    <row r="30" spans="1:3" ht="15.75">
      <c r="A30" s="2" t="s">
        <v>104</v>
      </c>
      <c r="B30" s="41">
        <v>-2104</v>
      </c>
      <c r="C30" s="41">
        <v>-224</v>
      </c>
    </row>
    <row r="31" spans="1:3" ht="15.75">
      <c r="A31" s="43" t="s">
        <v>66</v>
      </c>
      <c r="B31" s="41">
        <v>2</v>
      </c>
      <c r="C31" s="41"/>
    </row>
    <row r="32" spans="1:3" ht="15.75">
      <c r="A32" s="43" t="s">
        <v>67</v>
      </c>
      <c r="B32" s="41">
        <v>-6978</v>
      </c>
      <c r="C32" s="41"/>
    </row>
    <row r="33" spans="1:3" ht="15.75">
      <c r="A33" s="51" t="s">
        <v>68</v>
      </c>
      <c r="B33" s="52">
        <f>SUM(B26:B32)</f>
        <v>-4697</v>
      </c>
      <c r="C33" s="52">
        <f>SUM(C26:C32)</f>
        <v>-1820</v>
      </c>
    </row>
    <row r="34" spans="1:3" ht="15.75">
      <c r="A34" s="57" t="s">
        <v>69</v>
      </c>
      <c r="B34" s="58"/>
      <c r="C34" s="58"/>
    </row>
    <row r="35" spans="1:3" ht="15.75">
      <c r="A35" s="42" t="s">
        <v>134</v>
      </c>
      <c r="B35" s="41"/>
      <c r="C35" s="41">
        <v>130</v>
      </c>
    </row>
    <row r="36" spans="1:3" ht="15.75">
      <c r="A36" s="44" t="s">
        <v>111</v>
      </c>
      <c r="B36" s="41">
        <v>21719</v>
      </c>
      <c r="C36" s="41">
        <v>10613</v>
      </c>
    </row>
    <row r="37" spans="1:3" ht="15.75">
      <c r="A37" s="44" t="s">
        <v>112</v>
      </c>
      <c r="B37" s="41">
        <v>-17173</v>
      </c>
      <c r="C37" s="41">
        <v>-8520</v>
      </c>
    </row>
    <row r="38" spans="1:3" ht="15.75">
      <c r="A38" s="44" t="s">
        <v>113</v>
      </c>
      <c r="B38" s="41">
        <v>-517</v>
      </c>
      <c r="C38" s="41">
        <v>-777</v>
      </c>
    </row>
    <row r="39" spans="1:3" ht="15.75">
      <c r="A39" s="42" t="s">
        <v>78</v>
      </c>
      <c r="B39" s="41">
        <v>-2870</v>
      </c>
      <c r="C39" s="41">
        <v>-2925</v>
      </c>
    </row>
    <row r="40" spans="1:3" ht="15.75">
      <c r="A40" s="42" t="s">
        <v>99</v>
      </c>
      <c r="B40" s="41"/>
      <c r="C40" s="41">
        <v>-237</v>
      </c>
    </row>
    <row r="41" spans="1:3" ht="15.75">
      <c r="A41" s="43" t="s">
        <v>110</v>
      </c>
      <c r="B41" s="41">
        <v>-61</v>
      </c>
      <c r="C41" s="41">
        <v>-376</v>
      </c>
    </row>
    <row r="42" spans="1:3" ht="15.75">
      <c r="A42" s="43" t="s">
        <v>107</v>
      </c>
      <c r="B42" s="41"/>
      <c r="C42" s="41"/>
    </row>
    <row r="43" spans="1:3" ht="15.75">
      <c r="A43" s="51" t="s">
        <v>70</v>
      </c>
      <c r="B43" s="14">
        <f>SUM(B35:B42)</f>
        <v>1098</v>
      </c>
      <c r="C43" s="14">
        <f>SUM(C35:C42)</f>
        <v>-2092</v>
      </c>
    </row>
    <row r="44" spans="1:3" ht="15.75">
      <c r="A44" s="42" t="s">
        <v>71</v>
      </c>
      <c r="B44" s="45">
        <f>B24+B33+B43</f>
        <v>-26</v>
      </c>
      <c r="C44" s="45">
        <f>C24+C33+C43</f>
        <v>-1623</v>
      </c>
    </row>
    <row r="45" spans="1:3" ht="15.75">
      <c r="A45" s="42" t="s">
        <v>72</v>
      </c>
      <c r="B45" s="45">
        <v>892</v>
      </c>
      <c r="C45" s="45">
        <v>2515</v>
      </c>
    </row>
    <row r="46" spans="1:3" ht="15.75">
      <c r="A46" s="79" t="s">
        <v>73</v>
      </c>
      <c r="B46" s="80">
        <f>B45+B44</f>
        <v>866</v>
      </c>
      <c r="C46" s="80">
        <f>C45+C44</f>
        <v>892</v>
      </c>
    </row>
    <row r="47" spans="1:3" ht="15.75">
      <c r="A47" s="30"/>
      <c r="B47" s="53"/>
      <c r="C47" s="53"/>
    </row>
    <row r="48" spans="1:3" ht="15.75">
      <c r="A48" s="32"/>
      <c r="B48" s="26"/>
      <c r="C48" s="26"/>
    </row>
    <row r="49" spans="1:3" ht="15.75">
      <c r="A49" s="32"/>
      <c r="B49" s="26"/>
      <c r="C49" s="26"/>
    </row>
    <row r="50" spans="1:3" ht="15.75">
      <c r="A50" s="32"/>
      <c r="B50" s="26"/>
      <c r="C50" s="26"/>
    </row>
    <row r="51" spans="1:3" ht="15.75">
      <c r="A51" s="33" t="s">
        <v>49</v>
      </c>
      <c r="B51" s="26"/>
      <c r="C51" s="26"/>
    </row>
    <row r="52" spans="1:3" ht="15.75">
      <c r="A52" s="32"/>
      <c r="B52" s="26"/>
      <c r="C52" s="26"/>
    </row>
    <row r="53" spans="1:3" ht="15.75">
      <c r="A53" s="32"/>
      <c r="B53" s="26"/>
      <c r="C53" s="26"/>
    </row>
    <row r="54" spans="1:3" ht="15.75">
      <c r="A54" s="32"/>
      <c r="B54" s="26"/>
      <c r="C54" s="26"/>
    </row>
    <row r="55" spans="1:3" ht="15.75">
      <c r="A55" s="3"/>
      <c r="B55" s="5"/>
      <c r="C55" s="5"/>
    </row>
    <row r="56" spans="1:3" ht="15.75">
      <c r="A56" s="3"/>
      <c r="B56" s="5"/>
      <c r="C56" s="5"/>
    </row>
  </sheetData>
  <mergeCells count="2">
    <mergeCell ref="A7:C7"/>
    <mergeCell ref="A6:C6"/>
  </mergeCells>
  <dataValidations count="1">
    <dataValidation type="whole" operator="lessThanOrEqual" allowBlank="1" showInputMessage="1" showErrorMessage="1" sqref="B26:C27 B23:C23 B13:C13 B15:C15 B17:C18 B32:C32 B37:C40 B42:C42 B20:C20">
      <formula1>0</formula1>
    </dataValidation>
  </dataValidations>
  <printOptions/>
  <pageMargins left="0.75" right="0.14" top="0.45" bottom="0.55" header="0.28" footer="0.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7">
      <selection activeCell="C10" sqref="C10"/>
    </sheetView>
  </sheetViews>
  <sheetFormatPr defaultColWidth="9.140625" defaultRowHeight="12.75"/>
  <cols>
    <col min="1" max="1" width="42.00390625" style="38" customWidth="1"/>
    <col min="2" max="4" width="13.28125" style="37" customWidth="1"/>
    <col min="5" max="5" width="10.7109375" style="37" customWidth="1"/>
    <col min="6" max="6" width="13.57421875" style="37" customWidth="1"/>
    <col min="7" max="7" width="10.140625" style="37" customWidth="1"/>
    <col min="8" max="8" width="15.57421875" style="38" customWidth="1"/>
    <col min="9" max="12" width="11.00390625" style="38" customWidth="1"/>
    <col min="13" max="16384" width="9.140625" style="38" customWidth="1"/>
  </cols>
  <sheetData>
    <row r="1" spans="1:4" s="6" customFormat="1" ht="30" customHeight="1">
      <c r="A1" s="3" t="s">
        <v>98</v>
      </c>
      <c r="B1" s="1"/>
      <c r="C1" s="1"/>
      <c r="D1" s="1"/>
    </row>
    <row r="2" spans="1:4" s="6" customFormat="1" ht="32.25" customHeight="1">
      <c r="A2" s="22" t="s">
        <v>82</v>
      </c>
      <c r="B2" s="1"/>
      <c r="C2" s="1"/>
      <c r="D2" s="1"/>
    </row>
    <row r="3" spans="1:4" s="6" customFormat="1" ht="12.75" customHeight="1">
      <c r="A3" s="23" t="str">
        <f>'Баланс-консолидиран'!A3</f>
        <v>ДАТА: 26.02.2010г.</v>
      </c>
      <c r="B3" s="1"/>
      <c r="C3" s="1"/>
      <c r="D3" s="1"/>
    </row>
    <row r="4" spans="1:4" ht="14.25" customHeight="1">
      <c r="A4" s="28" t="s">
        <v>108</v>
      </c>
      <c r="B4" s="24"/>
      <c r="C4" s="24"/>
      <c r="D4" s="24"/>
    </row>
    <row r="5" spans="1:4" ht="6.75" customHeight="1">
      <c r="A5" s="2"/>
      <c r="B5" s="24"/>
      <c r="C5" s="24"/>
      <c r="D5" s="24"/>
    </row>
    <row r="6" spans="1:7" s="97" customFormat="1" ht="34.5" customHeight="1">
      <c r="A6" s="94" t="s">
        <v>143</v>
      </c>
      <c r="B6" s="95"/>
      <c r="C6" s="95"/>
      <c r="D6" s="95"/>
      <c r="E6" s="96"/>
      <c r="F6" s="96"/>
      <c r="G6" s="96"/>
    </row>
    <row r="7" spans="1:8" ht="13.5" customHeight="1">
      <c r="A7" s="65"/>
      <c r="B7" s="66"/>
      <c r="C7" s="115" t="s">
        <v>10</v>
      </c>
      <c r="D7" s="116"/>
      <c r="E7" s="117"/>
      <c r="F7" s="67"/>
      <c r="G7" s="67"/>
      <c r="H7" s="86"/>
    </row>
    <row r="8" spans="1:8" ht="42" customHeight="1">
      <c r="A8" s="87" t="s">
        <v>50</v>
      </c>
      <c r="B8" s="48" t="s">
        <v>9</v>
      </c>
      <c r="C8" s="64" t="s">
        <v>146</v>
      </c>
      <c r="D8" s="64" t="s">
        <v>97</v>
      </c>
      <c r="E8" s="64" t="s">
        <v>96</v>
      </c>
      <c r="F8" s="48" t="s">
        <v>51</v>
      </c>
      <c r="G8" s="48" t="s">
        <v>52</v>
      </c>
      <c r="H8" s="88" t="s">
        <v>128</v>
      </c>
    </row>
    <row r="9" spans="1:8" ht="15.75">
      <c r="A9" s="90" t="s">
        <v>138</v>
      </c>
      <c r="B9" s="50">
        <v>1550</v>
      </c>
      <c r="C9" s="50" t="s">
        <v>147</v>
      </c>
      <c r="D9" s="50">
        <v>188</v>
      </c>
      <c r="E9" s="50">
        <v>643</v>
      </c>
      <c r="F9" s="50">
        <v>-185</v>
      </c>
      <c r="G9" s="50">
        <f>SUM(B9:F9)</f>
        <v>2196</v>
      </c>
      <c r="H9" s="93">
        <v>420</v>
      </c>
    </row>
    <row r="10" spans="1:8" ht="11.25" customHeight="1">
      <c r="A10" s="91"/>
      <c r="B10" s="15"/>
      <c r="C10" s="15"/>
      <c r="D10" s="15"/>
      <c r="E10" s="15"/>
      <c r="F10" s="15"/>
      <c r="G10" s="11"/>
      <c r="H10" s="89"/>
    </row>
    <row r="11" spans="1:8" ht="15.75">
      <c r="A11" s="92" t="s">
        <v>53</v>
      </c>
      <c r="B11" s="39"/>
      <c r="C11" s="39"/>
      <c r="D11" s="39"/>
      <c r="E11" s="39"/>
      <c r="F11" s="15">
        <v>1232</v>
      </c>
      <c r="G11" s="11">
        <f>SUM(B11:F11)</f>
        <v>1232</v>
      </c>
      <c r="H11" s="89"/>
    </row>
    <row r="12" spans="1:8" ht="15.75">
      <c r="A12" s="92" t="s">
        <v>145</v>
      </c>
      <c r="B12" s="39"/>
      <c r="C12" s="39">
        <v>23881</v>
      </c>
      <c r="D12" s="39"/>
      <c r="E12" s="39"/>
      <c r="F12" s="15"/>
      <c r="G12" s="11">
        <f>SUM(B12:F12)</f>
        <v>23881</v>
      </c>
      <c r="H12" s="89"/>
    </row>
    <row r="13" spans="1:8" ht="15.75">
      <c r="A13" s="92" t="s">
        <v>99</v>
      </c>
      <c r="B13" s="39"/>
      <c r="C13" s="39"/>
      <c r="D13" s="39">
        <v>0</v>
      </c>
      <c r="E13" s="39">
        <v>0</v>
      </c>
      <c r="F13" s="39">
        <v>0</v>
      </c>
      <c r="G13" s="11">
        <v>0</v>
      </c>
      <c r="H13" s="89"/>
    </row>
    <row r="14" spans="1:8" ht="15.75">
      <c r="A14" s="92" t="s">
        <v>54</v>
      </c>
      <c r="B14" s="39"/>
      <c r="C14" s="39"/>
      <c r="D14" s="39"/>
      <c r="E14" s="39"/>
      <c r="F14" s="39">
        <v>581</v>
      </c>
      <c r="G14" s="11">
        <f>SUM(B14:F14)</f>
        <v>581</v>
      </c>
      <c r="H14" s="89">
        <v>3592</v>
      </c>
    </row>
    <row r="15" spans="1:8" ht="9.75" customHeight="1">
      <c r="A15" s="91"/>
      <c r="B15" s="15"/>
      <c r="C15" s="15"/>
      <c r="D15" s="15"/>
      <c r="E15" s="15"/>
      <c r="F15" s="15"/>
      <c r="G15" s="11"/>
      <c r="H15" s="89"/>
    </row>
    <row r="16" spans="1:8" ht="15.75">
      <c r="A16" s="90" t="s">
        <v>144</v>
      </c>
      <c r="B16" s="68">
        <f aca="true" t="shared" si="0" ref="B16:H16">SUM(B9:B15)</f>
        <v>1550</v>
      </c>
      <c r="C16" s="68"/>
      <c r="D16" s="68">
        <f t="shared" si="0"/>
        <v>188</v>
      </c>
      <c r="E16" s="68">
        <f t="shared" si="0"/>
        <v>643</v>
      </c>
      <c r="F16" s="68">
        <f t="shared" si="0"/>
        <v>1628</v>
      </c>
      <c r="G16" s="68">
        <f t="shared" si="0"/>
        <v>27890</v>
      </c>
      <c r="H16" s="93">
        <f t="shared" si="0"/>
        <v>4012</v>
      </c>
    </row>
    <row r="17" spans="1:8" ht="15.75">
      <c r="A17" s="47"/>
      <c r="B17" s="15"/>
      <c r="C17" s="15"/>
      <c r="D17" s="15"/>
      <c r="E17" s="15"/>
      <c r="F17" s="15"/>
      <c r="G17" s="11"/>
      <c r="H17" s="46"/>
    </row>
    <row r="18" spans="1:7" ht="15.75">
      <c r="A18" s="3"/>
      <c r="B18" s="12"/>
      <c r="C18" s="12"/>
      <c r="D18" s="12"/>
      <c r="E18" s="12"/>
      <c r="F18" s="12"/>
      <c r="G18" s="18"/>
    </row>
    <row r="19" spans="1:7" ht="15.75">
      <c r="A19" s="3"/>
      <c r="B19" s="12"/>
      <c r="C19" s="12"/>
      <c r="D19" s="12"/>
      <c r="E19" s="12"/>
      <c r="F19" s="12"/>
      <c r="G19" s="18"/>
    </row>
    <row r="20" spans="1:7" ht="15.75">
      <c r="A20" s="3"/>
      <c r="B20" s="12"/>
      <c r="C20" s="12"/>
      <c r="D20" s="12"/>
      <c r="E20" s="12"/>
      <c r="F20" s="12"/>
      <c r="G20" s="18"/>
    </row>
    <row r="21" spans="1:7" ht="15.75">
      <c r="A21" s="3"/>
      <c r="B21" s="12"/>
      <c r="C21" s="12"/>
      <c r="D21" s="12"/>
      <c r="E21" s="12"/>
      <c r="F21" s="12"/>
      <c r="G21" s="18"/>
    </row>
    <row r="22" spans="1:7" ht="15.75">
      <c r="A22" s="3"/>
      <c r="B22" s="12"/>
      <c r="C22" s="12"/>
      <c r="D22" s="12"/>
      <c r="E22" s="12"/>
      <c r="F22" s="12"/>
      <c r="G22" s="18"/>
    </row>
    <row r="23" spans="1:7" ht="15.75">
      <c r="A23" s="33" t="s">
        <v>49</v>
      </c>
      <c r="B23" s="12"/>
      <c r="C23" s="12"/>
      <c r="D23" s="12"/>
      <c r="E23" s="12"/>
      <c r="F23" s="12"/>
      <c r="G23" s="18"/>
    </row>
    <row r="24" spans="1:7" ht="15.75">
      <c r="A24" s="3"/>
      <c r="B24" s="12"/>
      <c r="C24" s="12"/>
      <c r="D24" s="12"/>
      <c r="E24" s="12"/>
      <c r="F24" s="12"/>
      <c r="G24" s="18"/>
    </row>
    <row r="25" spans="1:7" ht="15.75">
      <c r="A25" s="3"/>
      <c r="B25" s="12"/>
      <c r="C25" s="12"/>
      <c r="D25" s="12"/>
      <c r="E25" s="12"/>
      <c r="F25" s="12"/>
      <c r="G25" s="18"/>
    </row>
    <row r="26" spans="1:7" ht="15.75">
      <c r="A26" s="3"/>
      <c r="B26" s="12"/>
      <c r="C26" s="12"/>
      <c r="D26" s="12"/>
      <c r="E26" s="12"/>
      <c r="F26" s="12"/>
      <c r="G26" s="18"/>
    </row>
    <row r="27" spans="1:7" ht="15.75">
      <c r="A27" s="3"/>
      <c r="B27" s="12"/>
      <c r="C27" s="12"/>
      <c r="D27" s="12"/>
      <c r="E27" s="12"/>
      <c r="F27" s="12"/>
      <c r="G27" s="18"/>
    </row>
    <row r="28" spans="1:7" ht="15.75">
      <c r="A28" s="3"/>
      <c r="B28" s="12"/>
      <c r="C28" s="12"/>
      <c r="D28" s="12"/>
      <c r="E28" s="12"/>
      <c r="F28" s="12"/>
      <c r="G28" s="18"/>
    </row>
    <row r="29" spans="1:7" ht="15.75">
      <c r="A29" s="3"/>
      <c r="B29" s="12"/>
      <c r="C29" s="12"/>
      <c r="D29" s="12"/>
      <c r="E29" s="12"/>
      <c r="F29" s="12"/>
      <c r="G29" s="18"/>
    </row>
    <row r="30" spans="1:7" ht="15.75">
      <c r="A30" s="3"/>
      <c r="B30" s="12"/>
      <c r="C30" s="12"/>
      <c r="D30" s="12"/>
      <c r="E30" s="12"/>
      <c r="F30" s="12"/>
      <c r="G30" s="18"/>
    </row>
    <row r="31" spans="1:7" ht="15.75">
      <c r="A31" s="3"/>
      <c r="B31" s="12"/>
      <c r="C31" s="12"/>
      <c r="D31" s="12"/>
      <c r="E31" s="12"/>
      <c r="F31" s="12"/>
      <c r="G31" s="18"/>
    </row>
    <row r="32" spans="1:7" ht="15.75">
      <c r="A32" s="3"/>
      <c r="B32" s="12"/>
      <c r="C32" s="12"/>
      <c r="D32" s="12"/>
      <c r="E32" s="12"/>
      <c r="F32" s="12"/>
      <c r="G32" s="18"/>
    </row>
    <row r="33" spans="1:7" ht="15.75">
      <c r="A33" s="3"/>
      <c r="B33" s="12"/>
      <c r="C33" s="12"/>
      <c r="D33" s="12"/>
      <c r="E33" s="12"/>
      <c r="F33" s="12"/>
      <c r="G33" s="18"/>
    </row>
    <row r="34" spans="1:7" ht="15.75">
      <c r="A34" s="3"/>
      <c r="B34" s="12"/>
      <c r="C34" s="12"/>
      <c r="D34" s="12"/>
      <c r="E34" s="12"/>
      <c r="F34" s="12"/>
      <c r="G34" s="18"/>
    </row>
    <row r="35" spans="1:7" ht="15.75">
      <c r="A35" s="3"/>
      <c r="B35" s="12"/>
      <c r="C35" s="12"/>
      <c r="D35" s="12"/>
      <c r="E35" s="12"/>
      <c r="F35" s="12"/>
      <c r="G35" s="18"/>
    </row>
    <row r="36" spans="1:7" ht="15.75">
      <c r="A36" s="3"/>
      <c r="B36" s="12"/>
      <c r="C36" s="12"/>
      <c r="D36" s="12"/>
      <c r="E36" s="12"/>
      <c r="F36" s="12"/>
      <c r="G36" s="18"/>
    </row>
    <row r="37" spans="1:7" ht="15.75">
      <c r="A37" s="3"/>
      <c r="B37" s="12"/>
      <c r="C37" s="12"/>
      <c r="D37" s="12"/>
      <c r="E37" s="12"/>
      <c r="F37" s="12"/>
      <c r="G37" s="18"/>
    </row>
    <row r="38" spans="1:7" ht="15.75">
      <c r="A38" s="3"/>
      <c r="B38" s="12"/>
      <c r="C38" s="12"/>
      <c r="D38" s="12"/>
      <c r="E38" s="12"/>
      <c r="F38" s="12"/>
      <c r="G38" s="18"/>
    </row>
    <row r="39" spans="1:7" ht="15.75">
      <c r="A39" s="3"/>
      <c r="B39" s="12"/>
      <c r="C39" s="12"/>
      <c r="D39" s="12"/>
      <c r="E39" s="12"/>
      <c r="F39" s="12"/>
      <c r="G39" s="18"/>
    </row>
    <row r="40" spans="1:7" ht="15.75">
      <c r="A40" s="3"/>
      <c r="B40" s="12"/>
      <c r="C40" s="12"/>
      <c r="D40" s="12"/>
      <c r="E40" s="12"/>
      <c r="F40" s="12"/>
      <c r="G40" s="18"/>
    </row>
    <row r="41" spans="1:7" ht="15.75">
      <c r="A41" s="3"/>
      <c r="B41" s="12"/>
      <c r="C41" s="12"/>
      <c r="D41" s="12"/>
      <c r="E41" s="12"/>
      <c r="F41" s="12"/>
      <c r="G41" s="18"/>
    </row>
    <row r="42" spans="1:7" ht="15.75">
      <c r="A42" s="3"/>
      <c r="B42" s="12"/>
      <c r="C42" s="12"/>
      <c r="D42" s="12"/>
      <c r="E42" s="12"/>
      <c r="F42" s="12"/>
      <c r="G42" s="18"/>
    </row>
    <row r="43" spans="1:7" ht="15.75">
      <c r="A43" s="3"/>
      <c r="B43" s="12"/>
      <c r="C43" s="12"/>
      <c r="D43" s="12"/>
      <c r="E43" s="12"/>
      <c r="F43" s="12"/>
      <c r="G43" s="18"/>
    </row>
  </sheetData>
  <mergeCells count="1">
    <mergeCell ref="C7:E7"/>
  </mergeCells>
  <printOptions/>
  <pageMargins left="1.48" right="0.14" top="0.33" bottom="0.23" header="0.24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IKO-Konsult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Jordanova</dc:creator>
  <cp:keywords/>
  <dc:description/>
  <cp:lastModifiedBy>Daniela Mihailova::Alma Tour BG JSC</cp:lastModifiedBy>
  <cp:lastPrinted>2008-08-29T13:38:35Z</cp:lastPrinted>
  <dcterms:created xsi:type="dcterms:W3CDTF">2006-03-29T12:36:59Z</dcterms:created>
  <dcterms:modified xsi:type="dcterms:W3CDTF">2010-03-01T17:12:09Z</dcterms:modified>
  <cp:category/>
  <cp:version/>
  <cp:contentType/>
  <cp:contentStatus/>
</cp:coreProperties>
</file>